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activeTab="0"/>
  </bookViews>
  <sheets>
    <sheet name="380-пп (Отчёт)" sheetId="1" r:id="rId1"/>
    <sheet name="Лист1" sheetId="2" r:id="rId2"/>
  </sheets>
  <definedNames>
    <definedName name="Par179" localSheetId="0">'380-пп (Отчёт)'!$A$50</definedName>
    <definedName name="Par180" localSheetId="0">'380-пп (Отчёт)'!$B$50</definedName>
    <definedName name="Par203" localSheetId="0">'380-пп (Отчёт)'!$E$58</definedName>
    <definedName name="Par204" localSheetId="0">'380-пп (Отчёт)'!$F$58</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(Отчёт)'!$A$1:$L$167</definedName>
  </definedNames>
  <calcPr fullCalcOnLoad="1"/>
</workbook>
</file>

<file path=xl/sharedStrings.xml><?xml version="1.0" encoding="utf-8"?>
<sst xmlns="http://schemas.openxmlformats.org/spreadsheetml/2006/main" count="535" uniqueCount="229">
  <si>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</si>
  <si>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</si>
  <si>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</si>
  <si>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</si>
  <si>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</si>
  <si>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</si>
  <si>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</si>
  <si>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</si>
  <si>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</si>
  <si>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</si>
  <si>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</si>
  <si>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</si>
  <si>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</si>
  <si>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</si>
  <si>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</si>
  <si>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</si>
  <si>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</si>
  <si>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</si>
  <si>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</si>
  <si>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</si>
  <si>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</si>
  <si>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</si>
  <si>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</si>
  <si>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</si>
  <si>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</si>
  <si>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</si>
  <si>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</si>
  <si>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</si>
  <si>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</si>
  <si>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</si>
  <si>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</si>
  <si>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</si>
  <si>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</si>
  <si>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</si>
  <si>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</si>
  <si>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</si>
  <si>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</si>
  <si>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</si>
  <si>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</si>
  <si>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</si>
  <si>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</si>
  <si>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</si>
  <si>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</si>
  <si>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</si>
  <si>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</si>
  <si>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</si>
  <si>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</si>
  <si>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</si>
  <si>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</si>
  <si>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</si>
  <si>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</si>
  <si>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</si>
  <si>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</si>
  <si>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</si>
  <si>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</si>
  <si>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</si>
  <si>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</si>
  <si>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</si>
  <si>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</si>
  <si>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</si>
  <si>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</si>
  <si>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</si>
  <si>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</si>
  <si>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280000000120003330522046001801100001006100101</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</si>
  <si>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</si>
  <si>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</si>
  <si>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</si>
  <si>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</si>
  <si>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</si>
  <si>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</si>
  <si>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</si>
  <si>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</si>
  <si>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</si>
  <si>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</si>
  <si>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</si>
  <si>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</si>
  <si>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</si>
  <si>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</si>
  <si>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</si>
  <si>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</si>
  <si>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</si>
  <si>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</si>
  <si>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</si>
  <si>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</si>
  <si>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</si>
  <si>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</si>
  <si>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</si>
  <si>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</si>
  <si>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</si>
  <si>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6.1.</t>
  </si>
  <si>
    <t>6.2.</t>
  </si>
  <si>
    <t>6.3.</t>
  </si>
  <si>
    <t>6.4.</t>
  </si>
  <si>
    <t>6.5.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</si>
  <si>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</si>
  <si>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</si>
  <si>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</si>
  <si>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</si>
  <si>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</si>
  <si>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</si>
  <si>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</si>
  <si>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</si>
  <si>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</si>
  <si>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</si>
  <si>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</si>
  <si>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</si>
  <si>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</si>
  <si>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</si>
  <si>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</si>
  <si>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</si>
  <si>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</si>
  <si>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</si>
  <si>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</si>
  <si>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</si>
  <si>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</si>
  <si>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</si>
  <si>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</si>
  <si>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</si>
  <si>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</si>
  <si>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</si>
  <si>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</si>
  <si>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</si>
  <si>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</si>
  <si>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</si>
  <si>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</si>
  <si>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</si>
  <si>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</si>
  <si>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</si>
  <si>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</si>
  <si>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</si>
  <si>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</si>
  <si>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</si>
  <si>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</si>
  <si>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</si>
  <si>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</si>
  <si>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</si>
  <si>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</si>
  <si>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</si>
  <si>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</si>
  <si>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</si>
  <si>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</si>
  <si>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</si>
  <si>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</si>
  <si>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280000000120003330522047001301100001000100101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</si>
  <si>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</si>
  <si>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</si>
  <si>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</si>
  <si>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</si>
  <si>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</si>
  <si>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</si>
  <si>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</si>
  <si>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</si>
  <si>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</si>
  <si>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</si>
  <si>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</si>
  <si>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</si>
  <si>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</si>
  <si>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</si>
  <si>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</si>
  <si>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</si>
  <si>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</si>
  <si>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</si>
  <si>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</si>
  <si>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</si>
  <si>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</si>
  <si>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</si>
  <si>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</si>
  <si>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</si>
  <si>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</si>
  <si>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</si>
  <si>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</si>
  <si>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</si>
  <si>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</si>
  <si>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</si>
  <si>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"Комплексный центр социального обслуживания населения" Кувшиновского района</t>
  </si>
  <si>
    <t>22879000Р69100410001001</t>
  </si>
  <si>
    <t>1. ограничение в работе в связи с введением ограничительных мероприятий  по предупреждению распространения коронавирусной инфекции 2. перевод отделения по работе с семьей и детьми в другую организацию с 01.04.2020</t>
  </si>
  <si>
    <t xml:space="preserve"> перевод отделения по работе с семьей и детьми в другую организацию с 01.04.2020</t>
  </si>
  <si>
    <t>квотирование рабочих мест и вакансии</t>
  </si>
  <si>
    <t>увеличение обслуживаемых граждан данной категории</t>
  </si>
  <si>
    <t xml:space="preserve"> 1. ограничение в работе в связи с введением ограничительных мероприятий  по предупреждению распространения коронавирусной инфекции                                                        2. перевод отделения по работе с семьей и детьми в другую организацию с 01.04.2020</t>
  </si>
  <si>
    <t xml:space="preserve">перевод отделения по работе с семьей и детьми в другую организацию с 01.04.2020    </t>
  </si>
  <si>
    <t xml:space="preserve"> 1.отсутствие  данной категории граждан                               2.ограничение в работе в связи с введением ограничительных мероприятий  по предупреждению распространения коронавирусной инфекции               </t>
  </si>
  <si>
    <r>
      <rPr>
        <b/>
        <sz val="11"/>
        <rFont val="Times New Roman"/>
        <family val="1"/>
      </rPr>
      <t xml:space="preserve">Государственная услуга 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</si>
  <si>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</si>
  <si>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</si>
  <si>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</si>
  <si>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</si>
  <si>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12</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</si>
  <si>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</si>
  <si>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</si>
  <si>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</si>
  <si>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</si>
  <si>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t>5.1.</t>
  </si>
  <si>
    <t>5.2.</t>
  </si>
  <si>
    <t>5.3.</t>
  </si>
  <si>
    <t>5.4.</t>
  </si>
  <si>
    <t>5.5.</t>
  </si>
  <si>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</si>
  <si>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t>7.1.</t>
  </si>
  <si>
    <t>7.2.</t>
  </si>
  <si>
    <t>7.3.</t>
  </si>
  <si>
    <t>7.4.</t>
  </si>
  <si>
    <t>7.5.</t>
  </si>
  <si>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</si>
  <si>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</si>
  <si>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11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</si>
  <si>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услуга не предоставлялась по причине отсутствия обслуживаемых граждан</t>
  </si>
  <si>
    <r>
      <rPr>
        <b/>
        <sz val="11"/>
        <rFont val="Times New Roman"/>
        <family val="1"/>
      </rPr>
      <t xml:space="preserve">Государственная услуга 13 </t>
    </r>
    <r>
      <rPr>
        <sz val="11"/>
        <rFont val="Times New Roman"/>
        <family val="1"/>
      </rPr>
      <t>(Предоставление социального обслуживания в форме на дому (условия оказание - очное) предоставление социально-медицинских услуг)</t>
    </r>
  </si>
  <si>
    <t>16.5.</t>
  </si>
  <si>
    <t xml:space="preserve">  увеличение среднедушевого дохода обслуживаемых граждан с изменением условий предоставления социальных услуг               </t>
  </si>
  <si>
    <t>увеличение среднедушевого дохода обслуживаемых граждан с изменением условий предоставления социальных услуг</t>
  </si>
  <si>
    <r>
      <rPr>
        <b/>
        <sz val="11"/>
        <rFont val="Times New Roman"/>
        <family val="1"/>
      </rPr>
      <t>1.отсутствие  данной категории граждан 2.ограничение в работе в связи с введением ограничительных мероприятий  по предупреждению распространения коронавирусной инфекции</t>
    </r>
    <r>
      <rPr>
        <b/>
        <sz val="10"/>
        <rFont val="Times New Roman"/>
        <family val="1"/>
      </rPr>
      <t xml:space="preserve"> </t>
    </r>
  </si>
  <si>
    <t xml:space="preserve">  увеличение среднедушевого дохода обслуживаемых граждан с изменением условий предоставления социальных услуг</t>
  </si>
  <si>
    <t>Без учета отделения по работе с семьей и детьми (с 01.04.2020  отделение по работе с семьей и детьми  переведено в другую организацию, услуги предоставляются только отделением срочной социальной помощи)</t>
  </si>
  <si>
    <t>До 01.04.2020 укомплектованность 100 %,.                      С 01.04.2020 отделение по работе с семьей и детьми  переведено в другую организацию, в связи с чем предоставление социальной  услуги прекращено..</t>
  </si>
  <si>
    <t>До 01.04.2020 укомплектованность 100 %,. С 01.04.2020 отделение по работе с семьей и детьми  переведено в другую организацию, в связи с чем предоставление социальной услуги прекращено..</t>
  </si>
  <si>
    <t>Потребность охвата всех направлений деятельсности в рамках межведомственного взаимодействия</t>
  </si>
  <si>
    <t>Потребность в социальном сопровождении, продолжительность социального сопровождения  (с 2019 года). (данный вид работ  с 01.04.2020 не осуществляется в связи с пререводом отделения по работе с семьей и детьми в другую органиазцию )</t>
  </si>
  <si>
    <t>Потребность в социальном сопровождении, продолжительность социального сопровождения  (с 2019 года). (данный вид работ  с 01.04.2020 не осуществляется в связи с пререводом отделения по работе с семьей и детьми в другую органиазцию)</t>
  </si>
  <si>
    <t>22889000Р69100310002001</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</si>
  <si>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.09.2020</t>
    </r>
  </si>
  <si>
    <t xml:space="preserve">снижение потребности в предоставлении социально-правовых услугах </t>
  </si>
  <si>
    <t>снижение потребности в предоставлении социально-правовых услугах</t>
  </si>
  <si>
    <t xml:space="preserve"> </t>
  </si>
  <si>
    <t xml:space="preserve">  </t>
  </si>
  <si>
    <t>текучесть обслуживаемых граждан в связи со смертностью</t>
  </si>
  <si>
    <t>______________Е.В. Орлова 
 "15"  октября  2020 г.</t>
  </si>
  <si>
    <t>Министр социальной защиты населения Тверской области
_______________            В.И.Новикова
 "21"  октября  2020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</si>
</sst>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b/>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0" borderId="0">
      <alignment/>
      <protection/>
    </xf>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49"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2" fillId="31" borderId="0" applyNumberFormat="0" applyBorder="0" applyAlignment="0" applyProtection="0"/>
  </cellStyleXfs>
  <cellXfs count="99">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3"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0" fontId="17" fillId="0" borderId="10" xfId="0" applyFont="1" applyBorder="1" applyAlignment="1">
      <alignment vertical="center" wrapText="1"/>
    </xf>
    <xf numFmtId="0" fontId="21" fillId="0" borderId="13" xfId="0" applyNumberFormat="1" applyFont="1" applyFill="1" applyBorder="1" applyAlignment="1">
      <alignment vertical="top" wrapText="1"/>
    </xf>
    <xf numFmtId="0" fontId="63" fillId="0" borderId="15" xfId="0" applyNumberFormat="1" applyFont="1" applyFill="1" applyBorder="1" applyAlignment="1">
      <alignment vertical="top"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2" borderId="16"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8"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6487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144125"/>
          <a:ext cx="1790700" cy="0"/>
        </a:xfrm>
        <a:prstGeom prst="rect">
          <a:avLst/>
        </a:prstGeom>
        <a:solidFill>
          <a:srgbClr val="F2DCDB"/>
        </a:solidFill>
        <a:ln w="9525" cmpd="sng">
          <a:noFill/>
        </a:ln>
      </xdr:spPr>
    </xdr:pic>
    <xdr:clientData/>
  </xdr:twoCellAnchor>
  <xdr:twoCellAnchor>
    <xdr:from>
      <xdr:col>3</xdr:col>
      <xdr:colOff>390525</xdr:colOff>
      <xdr:row>50</xdr:row>
      <xdr:rowOff>0</xdr:rowOff>
    </xdr:from>
    <xdr:to>
      <xdr:col>3</xdr:col>
      <xdr:colOff>2105025</xdr:colOff>
      <xdr:row>50</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479012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6"/>
  <sheetViews>
    <sheetView tabSelected="1" view="pageBreakPreview" zoomScale="60" zoomScaleNormal="60" workbookViewId="0" topLeftCell="A1">
      <selection activeCell="F117" sqref="F117"/>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138</v>
      </c>
      <c r="G1" s="3"/>
    </row>
    <row r="2" spans="2:7" ht="30" customHeight="1">
      <c r="B2" s="20" t="s">
        <v>45</v>
      </c>
      <c r="C2" s="19"/>
      <c r="F2" s="73" t="s">
        <v>228</v>
      </c>
      <c r="G2" s="3"/>
    </row>
    <row r="3" spans="2:7" ht="45">
      <c r="B3" s="22" t="s">
        <v>174</v>
      </c>
      <c r="C3" s="19"/>
      <c r="F3" s="73"/>
      <c r="G3" s="3"/>
    </row>
    <row r="4" spans="2:7" ht="45">
      <c r="B4" s="22" t="s">
        <v>227</v>
      </c>
      <c r="C4" s="19"/>
      <c r="F4" s="73"/>
      <c r="G4" s="3"/>
    </row>
    <row r="5" spans="1:7" ht="15.75">
      <c r="A5" s="78" t="s">
        <v>5</v>
      </c>
      <c r="B5" s="78"/>
      <c r="C5" s="78"/>
      <c r="D5" s="78"/>
      <c r="E5" s="78"/>
      <c r="F5" s="78"/>
      <c r="G5" s="78"/>
    </row>
    <row r="6" spans="1:7" ht="15">
      <c r="A6" s="74" t="s">
        <v>46</v>
      </c>
      <c r="B6" s="74"/>
      <c r="C6" s="74"/>
      <c r="D6" s="74"/>
      <c r="E6" s="74"/>
      <c r="F6" s="74"/>
      <c r="G6" s="74"/>
    </row>
    <row r="7" spans="1:7" ht="15">
      <c r="A7" s="79" t="str">
        <f>B3</f>
        <v>"Комплексный центр социального обслуживания населения" Кувшиновского района</v>
      </c>
      <c r="B7" s="80"/>
      <c r="C7" s="80"/>
      <c r="D7" s="80"/>
      <c r="E7" s="80"/>
      <c r="F7" s="80"/>
      <c r="G7" s="80"/>
    </row>
    <row r="8" spans="1:7" ht="15">
      <c r="A8" s="75" t="s">
        <v>3</v>
      </c>
      <c r="B8" s="75"/>
      <c r="C8" s="75"/>
      <c r="D8" s="75"/>
      <c r="E8" s="75"/>
      <c r="F8" s="75"/>
      <c r="G8" s="75"/>
    </row>
    <row r="9" spans="1:7" ht="15">
      <c r="A9" s="75"/>
      <c r="B9" s="75"/>
      <c r="C9" s="75"/>
      <c r="D9" s="75"/>
      <c r="E9" s="75"/>
      <c r="F9" s="75"/>
      <c r="G9" s="75"/>
    </row>
    <row r="10" spans="1:9" s="4" customFormat="1" ht="20.25">
      <c r="A10" s="76" t="s">
        <v>221</v>
      </c>
      <c r="B10" s="76"/>
      <c r="C10" s="76"/>
      <c r="D10" s="76"/>
      <c r="E10" s="76"/>
      <c r="F10" s="76"/>
      <c r="G10" s="76"/>
      <c r="I10" s="16"/>
    </row>
    <row r="11" spans="1:7" ht="15">
      <c r="A11" s="76"/>
      <c r="B11" s="75"/>
      <c r="C11" s="75"/>
      <c r="D11" s="75"/>
      <c r="E11" s="75"/>
      <c r="F11" s="75"/>
      <c r="G11" s="75"/>
    </row>
    <row r="12" spans="1:7" ht="11.25" customHeight="1">
      <c r="A12" s="75"/>
      <c r="B12" s="75"/>
      <c r="C12" s="75"/>
      <c r="D12" s="75"/>
      <c r="E12" s="75"/>
      <c r="F12" s="75"/>
      <c r="G12" s="75"/>
    </row>
    <row r="13" spans="1:7" ht="15">
      <c r="A13" s="75" t="s">
        <v>6</v>
      </c>
      <c r="B13" s="75"/>
      <c r="C13" s="75"/>
      <c r="D13" s="75"/>
      <c r="E13" s="75"/>
      <c r="F13" s="75"/>
      <c r="G13" s="75"/>
    </row>
    <row r="14" spans="1:7" ht="15">
      <c r="A14" s="75" t="s">
        <v>2</v>
      </c>
      <c r="B14" s="75"/>
      <c r="C14" s="75"/>
      <c r="D14" s="75"/>
      <c r="E14" s="75"/>
      <c r="F14" s="75"/>
      <c r="G14" s="75"/>
    </row>
    <row r="15" spans="2:6" ht="15.75">
      <c r="B15" s="92"/>
      <c r="C15" s="92"/>
      <c r="D15" s="92"/>
      <c r="E15" s="92"/>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17543300</v>
      </c>
      <c r="C18" s="39">
        <v>1573598.98</v>
      </c>
      <c r="D18" s="39">
        <v>73664.56</v>
      </c>
      <c r="E18" s="39">
        <v>16382672.44</v>
      </c>
      <c r="F18" s="39">
        <f>E18/(B18+C18+D18)</f>
        <v>0.8536837600340735</v>
      </c>
      <c r="G18" s="8"/>
      <c r="H18" s="9"/>
    </row>
    <row r="19" spans="1:7" s="35" customFormat="1" ht="15">
      <c r="A19" s="34"/>
      <c r="B19" s="77"/>
      <c r="C19" s="77"/>
      <c r="D19" s="77"/>
      <c r="E19" s="77"/>
      <c r="F19" s="77"/>
      <c r="G19" s="77"/>
    </row>
    <row r="20" spans="1:7" ht="15">
      <c r="A20" s="75" t="s">
        <v>7</v>
      </c>
      <c r="B20" s="75"/>
      <c r="C20" s="75"/>
      <c r="D20" s="75"/>
      <c r="E20" s="75"/>
      <c r="F20" s="75"/>
      <c r="G20" s="75"/>
    </row>
    <row r="21" spans="1:7" ht="15">
      <c r="A21" s="75" t="s">
        <v>8</v>
      </c>
      <c r="B21" s="75"/>
      <c r="C21" s="75"/>
      <c r="D21" s="75"/>
      <c r="E21" s="75"/>
      <c r="F21" s="75"/>
      <c r="G21" s="75"/>
    </row>
    <row r="22" spans="6:11" ht="14.25" customHeight="1">
      <c r="F22" s="50"/>
      <c r="G22" s="49"/>
      <c r="H22" s="49"/>
      <c r="I22" s="49"/>
      <c r="J22" s="49"/>
      <c r="K22" s="49"/>
    </row>
    <row r="23" spans="1:12" ht="114.75" customHeight="1">
      <c r="A23" s="83" t="s">
        <v>0</v>
      </c>
      <c r="B23" s="87" t="s">
        <v>141</v>
      </c>
      <c r="C23" s="83" t="s">
        <v>1</v>
      </c>
      <c r="D23" s="83" t="s">
        <v>9</v>
      </c>
      <c r="E23" s="83" t="s">
        <v>10</v>
      </c>
      <c r="F23" s="84" t="s">
        <v>11</v>
      </c>
      <c r="G23" s="84" t="s">
        <v>12</v>
      </c>
      <c r="H23" s="88" t="s">
        <v>48</v>
      </c>
      <c r="I23" s="84" t="s">
        <v>13</v>
      </c>
      <c r="J23" s="83" t="s">
        <v>47</v>
      </c>
      <c r="K23" s="84" t="s">
        <v>30</v>
      </c>
      <c r="L23" s="83" t="s">
        <v>14</v>
      </c>
    </row>
    <row r="24" spans="1:12" ht="97.5" customHeight="1">
      <c r="A24" s="83"/>
      <c r="B24" s="83"/>
      <c r="C24" s="83"/>
      <c r="D24" s="83"/>
      <c r="E24" s="83"/>
      <c r="F24" s="84"/>
      <c r="G24" s="84"/>
      <c r="H24" s="89"/>
      <c r="I24" s="84"/>
      <c r="J24" s="83"/>
      <c r="K24" s="84"/>
      <c r="L24" s="83"/>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166</v>
      </c>
      <c r="C26" s="11" t="s">
        <v>167</v>
      </c>
      <c r="D26" s="26" t="s">
        <v>60</v>
      </c>
      <c r="E26" s="26" t="s">
        <v>59</v>
      </c>
      <c r="F26" s="10">
        <v>18</v>
      </c>
      <c r="G26" s="10">
        <v>15</v>
      </c>
      <c r="H26" s="10">
        <f>ROUND(G26/F26,2)</f>
        <v>0.83</v>
      </c>
      <c r="I26" s="40">
        <v>3068291.5200000005</v>
      </c>
      <c r="J26" s="25">
        <f aca="true" t="shared" si="0" ref="J26:J43">I26/SUM($I$26:$I$43)</f>
        <v>0.14933556109140375</v>
      </c>
      <c r="K26" s="81">
        <f>SUM(H26*J26,H27*J27,H28*J28,H29*J29,H32*J32,H33*J33,H34*J34,H35*J35,H36*J36,H37*J37,H38*J38,H39*J39,H40*J40,H41*J41,H42*J42,H43*J43,H30*J30,H31*J31)</f>
        <v>0.8969384926513314</v>
      </c>
      <c r="L26" s="41" t="s">
        <v>226</v>
      </c>
    </row>
    <row r="27" spans="1:12" s="4" customFormat="1" ht="120" customHeight="1">
      <c r="A27" s="1">
        <v>2</v>
      </c>
      <c r="B27" s="48" t="s">
        <v>61</v>
      </c>
      <c r="C27" s="11" t="s">
        <v>168</v>
      </c>
      <c r="D27" s="26" t="s">
        <v>60</v>
      </c>
      <c r="E27" s="26" t="s">
        <v>59</v>
      </c>
      <c r="F27" s="10">
        <v>55</v>
      </c>
      <c r="G27" s="10">
        <v>60</v>
      </c>
      <c r="H27" s="10">
        <f aca="true" t="shared" si="1" ref="H27:H43">ROUND(G27/F27,2)</f>
        <v>1.09</v>
      </c>
      <c r="I27" s="40">
        <v>2635412.45</v>
      </c>
      <c r="J27" s="25">
        <f t="shared" si="0"/>
        <v>0.12826708100018508</v>
      </c>
      <c r="K27" s="82"/>
      <c r="L27" s="41" t="s">
        <v>211</v>
      </c>
    </row>
    <row r="28" spans="1:12" s="4" customFormat="1" ht="120" customHeight="1">
      <c r="A28" s="1">
        <v>3</v>
      </c>
      <c r="B28" s="48" t="s">
        <v>62</v>
      </c>
      <c r="C28" s="11" t="s">
        <v>169</v>
      </c>
      <c r="D28" s="26" t="s">
        <v>60</v>
      </c>
      <c r="E28" s="26" t="s">
        <v>59</v>
      </c>
      <c r="F28" s="10">
        <v>55</v>
      </c>
      <c r="G28" s="10">
        <v>60</v>
      </c>
      <c r="H28" s="10">
        <f t="shared" si="1"/>
        <v>1.09</v>
      </c>
      <c r="I28" s="40">
        <v>2594975.35</v>
      </c>
      <c r="J28" s="25">
        <f t="shared" si="0"/>
        <v>0.12629898345207166</v>
      </c>
      <c r="K28" s="82"/>
      <c r="L28" s="41" t="s">
        <v>211</v>
      </c>
    </row>
    <row r="29" spans="1:12" s="4" customFormat="1" ht="117.75" customHeight="1">
      <c r="A29" s="1">
        <v>4</v>
      </c>
      <c r="B29" s="48" t="s">
        <v>140</v>
      </c>
      <c r="C29" s="11" t="s">
        <v>170</v>
      </c>
      <c r="D29" s="26" t="s">
        <v>60</v>
      </c>
      <c r="E29" s="26" t="s">
        <v>59</v>
      </c>
      <c r="F29" s="10">
        <v>50</v>
      </c>
      <c r="G29" s="10">
        <v>60</v>
      </c>
      <c r="H29" s="10">
        <f t="shared" si="1"/>
        <v>1.2</v>
      </c>
      <c r="I29" s="40">
        <v>2485900</v>
      </c>
      <c r="J29" s="25">
        <f t="shared" si="0"/>
        <v>0.12099022172349534</v>
      </c>
      <c r="K29" s="82"/>
      <c r="L29" s="41" t="s">
        <v>211</v>
      </c>
    </row>
    <row r="30" spans="1:12" s="4" customFormat="1" ht="120" customHeight="1">
      <c r="A30" s="1">
        <v>5</v>
      </c>
      <c r="B30" s="48" t="s">
        <v>139</v>
      </c>
      <c r="C30" s="11" t="s">
        <v>183</v>
      </c>
      <c r="D30" s="26" t="s">
        <v>60</v>
      </c>
      <c r="E30" s="26" t="s">
        <v>59</v>
      </c>
      <c r="F30" s="10">
        <v>10</v>
      </c>
      <c r="G30" s="10">
        <v>6</v>
      </c>
      <c r="H30" s="10">
        <f t="shared" si="1"/>
        <v>0.6</v>
      </c>
      <c r="I30" s="40">
        <v>499355</v>
      </c>
      <c r="J30" s="25">
        <f t="shared" si="0"/>
        <v>0.024303902879736116</v>
      </c>
      <c r="K30" s="82"/>
      <c r="L30" s="41" t="s">
        <v>222</v>
      </c>
    </row>
    <row r="31" spans="1:12" s="4" customFormat="1" ht="132.75" customHeight="1">
      <c r="A31" s="1">
        <v>6</v>
      </c>
      <c r="B31" s="48" t="s">
        <v>63</v>
      </c>
      <c r="C31" s="11" t="s">
        <v>184</v>
      </c>
      <c r="D31" s="26" t="s">
        <v>60</v>
      </c>
      <c r="E31" s="26" t="s">
        <v>59</v>
      </c>
      <c r="F31" s="10">
        <v>830</v>
      </c>
      <c r="G31" s="10">
        <v>618</v>
      </c>
      <c r="H31" s="10">
        <f t="shared" si="1"/>
        <v>0.74</v>
      </c>
      <c r="I31" s="40">
        <v>815093.2</v>
      </c>
      <c r="J31" s="25">
        <f t="shared" si="0"/>
        <v>0.039671067618694766</v>
      </c>
      <c r="K31" s="82"/>
      <c r="L31" s="41"/>
    </row>
    <row r="32" spans="1:12" s="16" customFormat="1" ht="120" customHeight="1">
      <c r="A32" s="7">
        <v>7</v>
      </c>
      <c r="B32" s="48" t="s">
        <v>74</v>
      </c>
      <c r="C32" s="56" t="s">
        <v>185</v>
      </c>
      <c r="D32" s="57" t="s">
        <v>75</v>
      </c>
      <c r="E32" s="57" t="s">
        <v>59</v>
      </c>
      <c r="F32" s="58">
        <v>2</v>
      </c>
      <c r="G32" s="58">
        <v>4</v>
      </c>
      <c r="H32" s="10">
        <f t="shared" si="1"/>
        <v>2</v>
      </c>
      <c r="I32" s="59">
        <v>1964.08</v>
      </c>
      <c r="J32" s="60">
        <f t="shared" si="0"/>
        <v>9.559293402095126E-05</v>
      </c>
      <c r="K32" s="82"/>
      <c r="L32" s="58" t="s">
        <v>179</v>
      </c>
    </row>
    <row r="33" spans="1:12" s="4" customFormat="1" ht="120" customHeight="1">
      <c r="A33" s="1">
        <v>8</v>
      </c>
      <c r="B33" s="48" t="s">
        <v>72</v>
      </c>
      <c r="C33" s="11" t="s">
        <v>171</v>
      </c>
      <c r="D33" s="11" t="s">
        <v>73</v>
      </c>
      <c r="E33" s="26" t="s">
        <v>59</v>
      </c>
      <c r="F33" s="10">
        <v>130</v>
      </c>
      <c r="G33" s="10">
        <v>96</v>
      </c>
      <c r="H33" s="10">
        <f t="shared" si="1"/>
        <v>0.74</v>
      </c>
      <c r="I33" s="40">
        <v>127665.2</v>
      </c>
      <c r="J33" s="25">
        <f t="shared" si="0"/>
        <v>0.0062135407113618315</v>
      </c>
      <c r="K33" s="82"/>
      <c r="L33" s="41"/>
    </row>
    <row r="34" spans="1:12" s="4" customFormat="1" ht="172.5" customHeight="1">
      <c r="A34" s="1">
        <v>9</v>
      </c>
      <c r="B34" s="48" t="s">
        <v>70</v>
      </c>
      <c r="C34" s="11" t="s">
        <v>172</v>
      </c>
      <c r="D34" s="26" t="s">
        <v>71</v>
      </c>
      <c r="E34" s="26" t="s">
        <v>59</v>
      </c>
      <c r="F34" s="10">
        <v>458</v>
      </c>
      <c r="G34" s="10">
        <v>458</v>
      </c>
      <c r="H34" s="10">
        <f t="shared" si="1"/>
        <v>1</v>
      </c>
      <c r="I34" s="40">
        <v>449774.32</v>
      </c>
      <c r="J34" s="25">
        <f t="shared" si="0"/>
        <v>0.021890781890797836</v>
      </c>
      <c r="K34" s="82"/>
      <c r="L34" s="41" t="s">
        <v>176</v>
      </c>
    </row>
    <row r="35" spans="1:12" s="4" customFormat="1" ht="164.25" customHeight="1">
      <c r="A35" s="1">
        <v>10</v>
      </c>
      <c r="B35" s="48" t="s">
        <v>68</v>
      </c>
      <c r="C35" s="11" t="s">
        <v>186</v>
      </c>
      <c r="D35" s="26" t="s">
        <v>69</v>
      </c>
      <c r="E35" s="26" t="s">
        <v>59</v>
      </c>
      <c r="F35" s="10">
        <v>37</v>
      </c>
      <c r="G35" s="10">
        <v>37</v>
      </c>
      <c r="H35" s="10">
        <f t="shared" si="1"/>
        <v>1</v>
      </c>
      <c r="I35" s="40">
        <v>36335.479999999996</v>
      </c>
      <c r="J35" s="25">
        <f t="shared" si="0"/>
        <v>0.001768469279387598</v>
      </c>
      <c r="K35" s="82"/>
      <c r="L35" s="41"/>
    </row>
    <row r="36" spans="1:12" s="4" customFormat="1" ht="120" customHeight="1">
      <c r="A36" s="1">
        <v>11</v>
      </c>
      <c r="B36" s="48" t="s">
        <v>66</v>
      </c>
      <c r="C36" s="11" t="s">
        <v>173</v>
      </c>
      <c r="D36" s="26" t="s">
        <v>67</v>
      </c>
      <c r="E36" s="26" t="s">
        <v>59</v>
      </c>
      <c r="F36" s="10">
        <v>30</v>
      </c>
      <c r="G36" s="10">
        <v>6</v>
      </c>
      <c r="H36" s="10">
        <f t="shared" si="1"/>
        <v>0.2</v>
      </c>
      <c r="I36" s="40">
        <v>29461.199999999997</v>
      </c>
      <c r="J36" s="25">
        <f t="shared" si="0"/>
        <v>0.0014338940103142688</v>
      </c>
      <c r="K36" s="82"/>
      <c r="L36" s="41" t="s">
        <v>177</v>
      </c>
    </row>
    <row r="37" spans="1:12" s="4" customFormat="1" ht="140.25" customHeight="1">
      <c r="A37" s="1">
        <v>12</v>
      </c>
      <c r="B37" s="48" t="s">
        <v>64</v>
      </c>
      <c r="C37" s="11" t="s">
        <v>187</v>
      </c>
      <c r="D37" s="26" t="s">
        <v>65</v>
      </c>
      <c r="E37" s="26" t="s">
        <v>59</v>
      </c>
      <c r="F37" s="10">
        <v>1</v>
      </c>
      <c r="G37" s="10">
        <v>0</v>
      </c>
      <c r="H37" s="10">
        <f t="shared" si="1"/>
        <v>0</v>
      </c>
      <c r="I37" s="40">
        <v>982.04</v>
      </c>
      <c r="J37" s="25">
        <f t="shared" si="0"/>
        <v>4.779646701047563E-05</v>
      </c>
      <c r="K37" s="82"/>
      <c r="L37" s="69" t="s">
        <v>212</v>
      </c>
    </row>
    <row r="38" spans="1:12" s="4" customFormat="1" ht="120" customHeight="1">
      <c r="A38" s="1">
        <v>13</v>
      </c>
      <c r="B38" s="48" t="s">
        <v>76</v>
      </c>
      <c r="C38" s="11" t="s">
        <v>188</v>
      </c>
      <c r="D38" s="26" t="s">
        <v>60</v>
      </c>
      <c r="E38" s="26" t="s">
        <v>59</v>
      </c>
      <c r="F38" s="10">
        <v>43</v>
      </c>
      <c r="G38" s="10">
        <v>32</v>
      </c>
      <c r="H38" s="10">
        <f t="shared" si="1"/>
        <v>0.74</v>
      </c>
      <c r="I38" s="40">
        <v>2213259.02</v>
      </c>
      <c r="J38" s="25">
        <f t="shared" si="0"/>
        <v>0.10772062414470654</v>
      </c>
      <c r="K38" s="82"/>
      <c r="L38" s="41"/>
    </row>
    <row r="39" spans="1:12" s="4" customFormat="1" ht="120" customHeight="1">
      <c r="A39" s="1">
        <v>14</v>
      </c>
      <c r="B39" s="48" t="s">
        <v>77</v>
      </c>
      <c r="C39" s="11" t="s">
        <v>189</v>
      </c>
      <c r="D39" s="26" t="s">
        <v>60</v>
      </c>
      <c r="E39" s="26" t="s">
        <v>59</v>
      </c>
      <c r="F39" s="10">
        <v>43</v>
      </c>
      <c r="G39" s="10">
        <v>32</v>
      </c>
      <c r="H39" s="10">
        <f t="shared" si="1"/>
        <v>0.74</v>
      </c>
      <c r="I39" s="40">
        <v>2028798.9100000001</v>
      </c>
      <c r="J39" s="25">
        <f t="shared" si="0"/>
        <v>0.0987428416079833</v>
      </c>
      <c r="K39" s="82"/>
      <c r="L39" s="41"/>
    </row>
    <row r="40" spans="1:12" s="4" customFormat="1" ht="120" customHeight="1">
      <c r="A40" s="1">
        <v>15</v>
      </c>
      <c r="B40" s="48" t="s">
        <v>143</v>
      </c>
      <c r="C40" s="11" t="s">
        <v>190</v>
      </c>
      <c r="D40" s="26" t="s">
        <v>60</v>
      </c>
      <c r="E40" s="26" t="s">
        <v>59</v>
      </c>
      <c r="F40" s="10">
        <v>43</v>
      </c>
      <c r="G40" s="10">
        <v>32</v>
      </c>
      <c r="H40" s="10">
        <f t="shared" si="1"/>
        <v>0.74</v>
      </c>
      <c r="I40" s="40">
        <v>2137874</v>
      </c>
      <c r="J40" s="25">
        <f t="shared" si="0"/>
        <v>0.10405159068220599</v>
      </c>
      <c r="K40" s="82"/>
      <c r="L40" s="41"/>
    </row>
    <row r="41" spans="1:12" s="4" customFormat="1" ht="120" customHeight="1">
      <c r="A41" s="1">
        <v>16</v>
      </c>
      <c r="B41" s="48" t="s">
        <v>78</v>
      </c>
      <c r="C41" s="11" t="s">
        <v>191</v>
      </c>
      <c r="D41" s="26" t="s">
        <v>60</v>
      </c>
      <c r="E41" s="26" t="s">
        <v>59</v>
      </c>
      <c r="F41" s="10">
        <v>12</v>
      </c>
      <c r="G41" s="10">
        <v>5</v>
      </c>
      <c r="H41" s="10">
        <f t="shared" si="1"/>
        <v>0.42</v>
      </c>
      <c r="I41" s="40">
        <v>599226</v>
      </c>
      <c r="J41" s="25">
        <f t="shared" si="0"/>
        <v>0.029164683455683342</v>
      </c>
      <c r="K41" s="82"/>
      <c r="L41" s="41" t="s">
        <v>211</v>
      </c>
    </row>
    <row r="42" spans="1:12" s="4" customFormat="1" ht="347.25" customHeight="1">
      <c r="A42" s="1">
        <v>17</v>
      </c>
      <c r="B42" s="72" t="s">
        <v>220</v>
      </c>
      <c r="C42" s="10" t="s">
        <v>146</v>
      </c>
      <c r="D42" s="26" t="s">
        <v>144</v>
      </c>
      <c r="E42" s="26" t="s">
        <v>145</v>
      </c>
      <c r="F42" s="10">
        <v>13</v>
      </c>
      <c r="G42" s="10">
        <v>13</v>
      </c>
      <c r="H42" s="10">
        <f t="shared" si="1"/>
        <v>1</v>
      </c>
      <c r="I42" s="40">
        <v>371634.12</v>
      </c>
      <c r="J42" s="25">
        <f t="shared" si="0"/>
        <v>0.01808765218987734</v>
      </c>
      <c r="K42" s="82"/>
      <c r="L42" s="41" t="s">
        <v>219</v>
      </c>
    </row>
    <row r="43" spans="1:12" s="4" customFormat="1" ht="409.5">
      <c r="A43" s="1">
        <v>18</v>
      </c>
      <c r="B43" s="72" t="s">
        <v>175</v>
      </c>
      <c r="C43" s="10" t="s">
        <v>147</v>
      </c>
      <c r="D43" s="26" t="s">
        <v>144</v>
      </c>
      <c r="E43" s="26" t="s">
        <v>145</v>
      </c>
      <c r="F43" s="10">
        <v>5</v>
      </c>
      <c r="G43" s="10">
        <v>4</v>
      </c>
      <c r="H43" s="10">
        <f t="shared" si="1"/>
        <v>0.8</v>
      </c>
      <c r="I43" s="40">
        <v>450286.60000000003</v>
      </c>
      <c r="J43" s="25">
        <f t="shared" si="0"/>
        <v>0.021915714861063945</v>
      </c>
      <c r="K43" s="82"/>
      <c r="L43" s="41"/>
    </row>
    <row r="44" spans="1:12" s="16" customFormat="1" ht="18.75">
      <c r="A44" s="7"/>
      <c r="B44" s="12"/>
      <c r="C44" s="12"/>
      <c r="D44" s="27"/>
      <c r="E44" s="13"/>
      <c r="F44" s="24">
        <f>SUM(F26:F43)</f>
        <v>1835</v>
      </c>
      <c r="G44" s="24">
        <f>SUM(G26:G43)</f>
        <v>1538</v>
      </c>
      <c r="H44" s="24">
        <f>SUM(H26:H43)</f>
        <v>14.93</v>
      </c>
      <c r="I44" s="24">
        <f>SUM(I26:I43)</f>
        <v>20546288.49</v>
      </c>
      <c r="J44" s="24">
        <f>SUM(J26:J43)</f>
        <v>1</v>
      </c>
      <c r="K44" s="14"/>
      <c r="L44" s="15"/>
    </row>
    <row r="45" ht="15">
      <c r="J45" s="55"/>
    </row>
    <row r="46" spans="1:9" ht="15">
      <c r="A46" s="75" t="s">
        <v>15</v>
      </c>
      <c r="B46" s="75"/>
      <c r="C46" s="75"/>
      <c r="D46" s="75"/>
      <c r="E46" s="75"/>
      <c r="F46" s="75"/>
      <c r="G46" s="75"/>
      <c r="I46" s="55"/>
    </row>
    <row r="47" spans="1:7" ht="15">
      <c r="A47" s="75" t="s">
        <v>16</v>
      </c>
      <c r="B47" s="75"/>
      <c r="C47" s="75"/>
      <c r="D47" s="75"/>
      <c r="E47" s="75"/>
      <c r="F47" s="75"/>
      <c r="G47" s="75"/>
    </row>
    <row r="49" spans="2:4" ht="75">
      <c r="B49" s="1" t="s">
        <v>29</v>
      </c>
      <c r="C49" s="1" t="s">
        <v>17</v>
      </c>
      <c r="D49" s="1" t="s">
        <v>42</v>
      </c>
    </row>
    <row r="50" spans="2:4" ht="15">
      <c r="B50" s="1">
        <v>1</v>
      </c>
      <c r="C50" s="1">
        <v>2</v>
      </c>
      <c r="D50" s="1">
        <v>3</v>
      </c>
    </row>
    <row r="51" spans="2:4" ht="18.75">
      <c r="B51" s="17">
        <f>K26</f>
        <v>0.8969384926513314</v>
      </c>
      <c r="C51" s="17">
        <f>F18</f>
        <v>0.8536837600340735</v>
      </c>
      <c r="D51" s="23">
        <f>ROUND(B51/C51,2)</f>
        <v>1.05</v>
      </c>
    </row>
    <row r="53" spans="1:7" ht="15">
      <c r="A53" s="75" t="s">
        <v>18</v>
      </c>
      <c r="B53" s="75"/>
      <c r="C53" s="75"/>
      <c r="D53" s="75"/>
      <c r="E53" s="75"/>
      <c r="F53" s="75"/>
      <c r="G53" s="75"/>
    </row>
    <row r="54" spans="1:7" ht="15">
      <c r="A54" s="75" t="s">
        <v>19</v>
      </c>
      <c r="B54" s="75"/>
      <c r="C54" s="75"/>
      <c r="D54" s="75"/>
      <c r="E54" s="75"/>
      <c r="F54" s="75"/>
      <c r="G54" s="75"/>
    </row>
    <row r="56" spans="1:9" ht="90">
      <c r="A56" s="83" t="s">
        <v>0</v>
      </c>
      <c r="B56" s="83" t="s">
        <v>20</v>
      </c>
      <c r="C56" s="83" t="s">
        <v>1</v>
      </c>
      <c r="D56" s="83" t="s">
        <v>21</v>
      </c>
      <c r="E56" s="83" t="s">
        <v>22</v>
      </c>
      <c r="F56" s="83" t="s">
        <v>23</v>
      </c>
      <c r="G56" s="83" t="s">
        <v>24</v>
      </c>
      <c r="H56" s="1" t="s">
        <v>25</v>
      </c>
      <c r="I56" s="83" t="s">
        <v>27</v>
      </c>
    </row>
    <row r="57" spans="1:9" ht="26.25" customHeight="1">
      <c r="A57" s="83"/>
      <c r="B57" s="83"/>
      <c r="C57" s="83"/>
      <c r="D57" s="83"/>
      <c r="E57" s="83"/>
      <c r="F57" s="83"/>
      <c r="G57" s="83"/>
      <c r="H57" s="1" t="s">
        <v>26</v>
      </c>
      <c r="I57" s="83"/>
    </row>
    <row r="58" spans="1:9" ht="15">
      <c r="A58" s="1">
        <v>1</v>
      </c>
      <c r="B58" s="1">
        <v>2</v>
      </c>
      <c r="C58" s="1">
        <v>3</v>
      </c>
      <c r="D58" s="1">
        <v>4</v>
      </c>
      <c r="E58" s="1">
        <v>5</v>
      </c>
      <c r="F58" s="1">
        <v>6</v>
      </c>
      <c r="G58" s="1">
        <v>7</v>
      </c>
      <c r="H58" s="1">
        <v>8</v>
      </c>
      <c r="I58" s="1">
        <v>9</v>
      </c>
    </row>
    <row r="59" spans="1:9" ht="90">
      <c r="A59" s="1">
        <v>1</v>
      </c>
      <c r="B59" s="5"/>
      <c r="C59" s="11" t="s">
        <v>142</v>
      </c>
      <c r="D59" s="2"/>
      <c r="E59" s="2"/>
      <c r="F59" s="2"/>
      <c r="G59" s="37"/>
      <c r="H59" s="2"/>
      <c r="I59" s="2"/>
    </row>
    <row r="60" spans="1:9" ht="90.75" customHeight="1">
      <c r="A60" s="32" t="s">
        <v>32</v>
      </c>
      <c r="B60" s="38" t="s">
        <v>57</v>
      </c>
      <c r="C60" s="29"/>
      <c r="D60" s="29" t="s">
        <v>43</v>
      </c>
      <c r="E60" s="30">
        <v>1</v>
      </c>
      <c r="F60" s="31">
        <v>0.833</v>
      </c>
      <c r="G60" s="36" t="s">
        <v>58</v>
      </c>
      <c r="H60" s="33">
        <f>F60/E60</f>
        <v>0.833</v>
      </c>
      <c r="I60" s="37" t="s">
        <v>226</v>
      </c>
    </row>
    <row r="61" spans="1:9" ht="51" customHeight="1">
      <c r="A61" s="28" t="s">
        <v>31</v>
      </c>
      <c r="B61" s="38" t="s">
        <v>80</v>
      </c>
      <c r="C61" s="29"/>
      <c r="D61" s="29" t="s">
        <v>43</v>
      </c>
      <c r="E61" s="30">
        <v>1</v>
      </c>
      <c r="F61" s="31">
        <v>1</v>
      </c>
      <c r="G61" s="36" t="s">
        <v>58</v>
      </c>
      <c r="H61" s="33">
        <f>F61/E61</f>
        <v>1</v>
      </c>
      <c r="I61" s="2"/>
    </row>
    <row r="62" spans="1:9" ht="38.25">
      <c r="A62" s="28" t="s">
        <v>49</v>
      </c>
      <c r="B62" s="38" t="s">
        <v>81</v>
      </c>
      <c r="C62" s="29"/>
      <c r="D62" s="29" t="s">
        <v>43</v>
      </c>
      <c r="E62" s="30">
        <v>1</v>
      </c>
      <c r="F62" s="31">
        <v>1</v>
      </c>
      <c r="G62" s="36" t="s">
        <v>58</v>
      </c>
      <c r="H62" s="33">
        <f>F62/E62</f>
        <v>1</v>
      </c>
      <c r="I62" s="2"/>
    </row>
    <row r="63" spans="1:9" ht="123.75" customHeight="1">
      <c r="A63" s="28" t="s">
        <v>52</v>
      </c>
      <c r="B63" s="38" t="s">
        <v>82</v>
      </c>
      <c r="C63" s="29"/>
      <c r="D63" s="29" t="s">
        <v>43</v>
      </c>
      <c r="E63" s="30">
        <v>1</v>
      </c>
      <c r="F63" s="31">
        <v>1</v>
      </c>
      <c r="G63" s="36" t="s">
        <v>58</v>
      </c>
      <c r="H63" s="33">
        <f>F63/E63</f>
        <v>1</v>
      </c>
      <c r="I63" s="2"/>
    </row>
    <row r="64" spans="1:9" ht="146.25" customHeight="1">
      <c r="A64" s="90" t="s">
        <v>79</v>
      </c>
      <c r="B64" s="95" t="s">
        <v>83</v>
      </c>
      <c r="C64" s="29"/>
      <c r="D64" s="97" t="s">
        <v>43</v>
      </c>
      <c r="E64" s="93">
        <v>1</v>
      </c>
      <c r="F64" s="31">
        <v>1</v>
      </c>
      <c r="G64" s="36" t="s">
        <v>58</v>
      </c>
      <c r="H64" s="85">
        <f>F64/E64</f>
        <v>1</v>
      </c>
      <c r="I64" s="2"/>
    </row>
    <row r="65" spans="1:9" ht="47.25" customHeight="1">
      <c r="A65" s="91"/>
      <c r="B65" s="96"/>
      <c r="C65" s="29"/>
      <c r="D65" s="98"/>
      <c r="E65" s="94"/>
      <c r="F65" s="31"/>
      <c r="G65" s="37"/>
      <c r="H65" s="86"/>
      <c r="I65" s="2"/>
    </row>
    <row r="66" spans="1:9" ht="62.25" customHeight="1">
      <c r="A66" s="44" t="s">
        <v>148</v>
      </c>
      <c r="B66" s="38" t="s">
        <v>150</v>
      </c>
      <c r="C66" s="29"/>
      <c r="D66" s="29" t="s">
        <v>43</v>
      </c>
      <c r="E66" s="30">
        <v>0</v>
      </c>
      <c r="F66" s="31">
        <v>0</v>
      </c>
      <c r="G66" s="36" t="s">
        <v>58</v>
      </c>
      <c r="H66" s="33" t="e">
        <f>F66/E66</f>
        <v>#DIV/0!</v>
      </c>
      <c r="I66" s="2"/>
    </row>
    <row r="67" spans="1:9" ht="90">
      <c r="A67" s="1">
        <v>2</v>
      </c>
      <c r="B67" s="38"/>
      <c r="C67" s="11" t="s">
        <v>168</v>
      </c>
      <c r="D67" s="29"/>
      <c r="E67" s="30"/>
      <c r="F67" s="31"/>
      <c r="G67" s="37"/>
      <c r="H67" s="43"/>
      <c r="I67" s="2"/>
    </row>
    <row r="68" spans="1:9" ht="84" customHeight="1">
      <c r="A68" s="32" t="s">
        <v>33</v>
      </c>
      <c r="B68" s="38" t="s">
        <v>57</v>
      </c>
      <c r="C68" s="29"/>
      <c r="D68" s="29" t="s">
        <v>43</v>
      </c>
      <c r="E68" s="30">
        <v>1</v>
      </c>
      <c r="F68" s="31">
        <v>1.091</v>
      </c>
      <c r="G68" s="36" t="s">
        <v>58</v>
      </c>
      <c r="H68" s="33">
        <f>F68/E68</f>
        <v>1.091</v>
      </c>
      <c r="I68" s="37" t="s">
        <v>211</v>
      </c>
    </row>
    <row r="69" spans="1:9" ht="38.25">
      <c r="A69" s="28" t="s">
        <v>34</v>
      </c>
      <c r="B69" s="38" t="s">
        <v>80</v>
      </c>
      <c r="C69" s="29"/>
      <c r="D69" s="29" t="s">
        <v>43</v>
      </c>
      <c r="E69" s="30">
        <v>1</v>
      </c>
      <c r="F69" s="31">
        <v>1</v>
      </c>
      <c r="G69" s="36" t="s">
        <v>58</v>
      </c>
      <c r="H69" s="33">
        <f>F69/E69</f>
        <v>1</v>
      </c>
      <c r="I69" s="2"/>
    </row>
    <row r="70" spans="1:9" ht="38.25" customHeight="1">
      <c r="A70" s="28" t="s">
        <v>50</v>
      </c>
      <c r="B70" s="38" t="s">
        <v>81</v>
      </c>
      <c r="C70" s="29"/>
      <c r="D70" s="29" t="s">
        <v>43</v>
      </c>
      <c r="E70" s="30">
        <v>1</v>
      </c>
      <c r="F70" s="31">
        <v>0.857</v>
      </c>
      <c r="G70" s="36" t="s">
        <v>58</v>
      </c>
      <c r="H70" s="33">
        <f>F70/E70</f>
        <v>0.857</v>
      </c>
      <c r="I70" s="37" t="s">
        <v>178</v>
      </c>
    </row>
    <row r="71" spans="1:9" ht="159.75" customHeight="1">
      <c r="A71" s="28" t="s">
        <v>53</v>
      </c>
      <c r="B71" s="38" t="s">
        <v>82</v>
      </c>
      <c r="C71" s="29"/>
      <c r="D71" s="29" t="s">
        <v>43</v>
      </c>
      <c r="E71" s="30">
        <v>1</v>
      </c>
      <c r="F71" s="31">
        <v>1</v>
      </c>
      <c r="G71" s="36" t="s">
        <v>58</v>
      </c>
      <c r="H71" s="33">
        <f>F71/E71</f>
        <v>1</v>
      </c>
      <c r="I71" s="2"/>
    </row>
    <row r="72" spans="1:9" ht="165.75" customHeight="1">
      <c r="A72" s="65" t="s">
        <v>54</v>
      </c>
      <c r="B72" s="62" t="s">
        <v>83</v>
      </c>
      <c r="C72" s="29"/>
      <c r="D72" s="61" t="s">
        <v>43</v>
      </c>
      <c r="E72" s="63">
        <v>1</v>
      </c>
      <c r="F72" s="31">
        <v>1</v>
      </c>
      <c r="G72" s="36" t="s">
        <v>58</v>
      </c>
      <c r="H72" s="64">
        <f>F72/E72</f>
        <v>1</v>
      </c>
      <c r="I72" s="2"/>
    </row>
    <row r="73" spans="1:9" ht="90">
      <c r="A73" s="1">
        <v>3</v>
      </c>
      <c r="B73" s="38"/>
      <c r="C73" s="11" t="s">
        <v>169</v>
      </c>
      <c r="D73" s="29"/>
      <c r="E73" s="30"/>
      <c r="F73" s="31"/>
      <c r="G73" s="37"/>
      <c r="H73" s="43"/>
      <c r="I73" s="2"/>
    </row>
    <row r="74" spans="1:9" ht="80.25" customHeight="1">
      <c r="A74" s="32" t="s">
        <v>35</v>
      </c>
      <c r="B74" s="38" t="s">
        <v>57</v>
      </c>
      <c r="C74" s="29"/>
      <c r="D74" s="29" t="s">
        <v>43</v>
      </c>
      <c r="E74" s="30">
        <v>1</v>
      </c>
      <c r="F74" s="31">
        <v>1.091</v>
      </c>
      <c r="G74" s="36" t="s">
        <v>58</v>
      </c>
      <c r="H74" s="33">
        <f>F74/E74</f>
        <v>1.091</v>
      </c>
      <c r="I74" s="37" t="s">
        <v>211</v>
      </c>
    </row>
    <row r="75" spans="1:9" ht="38.25">
      <c r="A75" s="28" t="s">
        <v>36</v>
      </c>
      <c r="B75" s="38" t="s">
        <v>80</v>
      </c>
      <c r="C75" s="29"/>
      <c r="D75" s="29" t="s">
        <v>43</v>
      </c>
      <c r="E75" s="30">
        <v>1</v>
      </c>
      <c r="F75" s="31">
        <v>1</v>
      </c>
      <c r="G75" s="36" t="s">
        <v>58</v>
      </c>
      <c r="H75" s="33">
        <f>F75/E75</f>
        <v>1</v>
      </c>
      <c r="I75" s="2"/>
    </row>
    <row r="76" spans="1:9" ht="53.25" customHeight="1">
      <c r="A76" s="28" t="s">
        <v>51</v>
      </c>
      <c r="B76" s="38" t="s">
        <v>81</v>
      </c>
      <c r="C76" s="29"/>
      <c r="D76" s="29" t="s">
        <v>43</v>
      </c>
      <c r="E76" s="30">
        <v>1</v>
      </c>
      <c r="F76" s="31">
        <v>0.857</v>
      </c>
      <c r="G76" s="36" t="s">
        <v>58</v>
      </c>
      <c r="H76" s="33">
        <f>F76/E76</f>
        <v>0.857</v>
      </c>
      <c r="I76" s="37" t="s">
        <v>178</v>
      </c>
    </row>
    <row r="77" spans="1:9" ht="114.75" hidden="1">
      <c r="A77" s="28" t="s">
        <v>55</v>
      </c>
      <c r="B77" s="38" t="s">
        <v>82</v>
      </c>
      <c r="C77" s="29"/>
      <c r="D77" s="29" t="s">
        <v>43</v>
      </c>
      <c r="E77" s="30">
        <v>1</v>
      </c>
      <c r="F77" s="31">
        <v>1</v>
      </c>
      <c r="G77" s="36" t="s">
        <v>58</v>
      </c>
      <c r="H77" s="33">
        <f>F77/E77</f>
        <v>1</v>
      </c>
      <c r="I77" s="2"/>
    </row>
    <row r="78" spans="1:9" ht="402.75" customHeight="1">
      <c r="A78" s="65" t="s">
        <v>56</v>
      </c>
      <c r="B78" s="62" t="s">
        <v>83</v>
      </c>
      <c r="C78" s="29"/>
      <c r="D78" s="61" t="s">
        <v>43</v>
      </c>
      <c r="E78" s="63">
        <v>1</v>
      </c>
      <c r="F78" s="31">
        <v>1</v>
      </c>
      <c r="G78" s="36" t="s">
        <v>58</v>
      </c>
      <c r="H78" s="64">
        <f>F78/E78</f>
        <v>1</v>
      </c>
      <c r="I78" s="2"/>
    </row>
    <row r="79" spans="1:9" ht="89.25">
      <c r="A79" s="1">
        <v>4</v>
      </c>
      <c r="B79" s="38"/>
      <c r="C79" s="11" t="s">
        <v>170</v>
      </c>
      <c r="D79" s="29"/>
      <c r="E79" s="30"/>
      <c r="F79" s="31"/>
      <c r="G79" s="37"/>
      <c r="H79" s="43"/>
      <c r="I79" s="2"/>
    </row>
    <row r="80" spans="1:9" ht="84" customHeight="1">
      <c r="A80" s="32" t="s">
        <v>84</v>
      </c>
      <c r="B80" s="38" t="s">
        <v>57</v>
      </c>
      <c r="C80" s="29"/>
      <c r="D80" s="29" t="s">
        <v>43</v>
      </c>
      <c r="E80" s="30">
        <v>1</v>
      </c>
      <c r="F80" s="31">
        <v>1.2</v>
      </c>
      <c r="G80" s="36" t="s">
        <v>58</v>
      </c>
      <c r="H80" s="33">
        <f>F80/E80</f>
        <v>1.2</v>
      </c>
      <c r="I80" s="37" t="s">
        <v>213</v>
      </c>
    </row>
    <row r="81" spans="1:9" ht="38.25">
      <c r="A81" s="28" t="s">
        <v>85</v>
      </c>
      <c r="B81" s="38" t="s">
        <v>80</v>
      </c>
      <c r="C81" s="29"/>
      <c r="D81" s="29" t="s">
        <v>43</v>
      </c>
      <c r="E81" s="30">
        <v>1</v>
      </c>
      <c r="F81" s="31">
        <v>1</v>
      </c>
      <c r="G81" s="36" t="s">
        <v>58</v>
      </c>
      <c r="H81" s="33">
        <f>F81/E81</f>
        <v>1</v>
      </c>
      <c r="I81" s="2"/>
    </row>
    <row r="82" spans="1:9" ht="38.25" customHeight="1">
      <c r="A82" s="28" t="s">
        <v>86</v>
      </c>
      <c r="B82" s="38" t="s">
        <v>81</v>
      </c>
      <c r="C82" s="29"/>
      <c r="D82" s="29" t="s">
        <v>43</v>
      </c>
      <c r="E82" s="30">
        <v>1</v>
      </c>
      <c r="F82" s="31">
        <v>0.857</v>
      </c>
      <c r="G82" s="36" t="s">
        <v>58</v>
      </c>
      <c r="H82" s="33">
        <f>F82/E82</f>
        <v>0.857</v>
      </c>
      <c r="I82" s="2" t="s">
        <v>178</v>
      </c>
    </row>
    <row r="83" spans="1:9" ht="150" customHeight="1">
      <c r="A83" s="28" t="s">
        <v>87</v>
      </c>
      <c r="B83" s="38" t="s">
        <v>82</v>
      </c>
      <c r="C83" s="29"/>
      <c r="D83" s="29" t="s">
        <v>43</v>
      </c>
      <c r="E83" s="30">
        <v>1</v>
      </c>
      <c r="F83" s="31">
        <v>1</v>
      </c>
      <c r="G83" s="36" t="s">
        <v>58</v>
      </c>
      <c r="H83" s="33">
        <f>F83/E83</f>
        <v>1</v>
      </c>
      <c r="I83" s="2"/>
    </row>
    <row r="84" spans="1:9" ht="387.75" customHeight="1">
      <c r="A84" s="65" t="s">
        <v>88</v>
      </c>
      <c r="B84" s="62" t="s">
        <v>83</v>
      </c>
      <c r="C84" s="29"/>
      <c r="D84" s="61" t="s">
        <v>43</v>
      </c>
      <c r="E84" s="63">
        <v>1</v>
      </c>
      <c r="F84" s="31">
        <v>1</v>
      </c>
      <c r="G84" s="36" t="s">
        <v>58</v>
      </c>
      <c r="H84" s="64">
        <f>F84/E84</f>
        <v>1</v>
      </c>
      <c r="I84" s="2"/>
    </row>
    <row r="85" spans="1:9" ht="89.25">
      <c r="A85" s="28">
        <v>5</v>
      </c>
      <c r="B85" s="38"/>
      <c r="C85" s="11" t="s">
        <v>192</v>
      </c>
      <c r="D85" s="29"/>
      <c r="E85" s="30"/>
      <c r="F85" s="31"/>
      <c r="G85" s="37"/>
      <c r="H85" s="43"/>
      <c r="I85" s="2"/>
    </row>
    <row r="86" spans="1:9" ht="63.75">
      <c r="A86" s="32" t="s">
        <v>193</v>
      </c>
      <c r="B86" s="38" t="s">
        <v>57</v>
      </c>
      <c r="C86" s="29"/>
      <c r="D86" s="29" t="s">
        <v>43</v>
      </c>
      <c r="E86" s="30">
        <v>1</v>
      </c>
      <c r="F86" s="31">
        <v>0.6</v>
      </c>
      <c r="G86" s="36" t="s">
        <v>58</v>
      </c>
      <c r="H86" s="33">
        <f>F86/E86</f>
        <v>0.6</v>
      </c>
      <c r="I86" s="37" t="s">
        <v>223</v>
      </c>
    </row>
    <row r="87" spans="1:9" ht="38.25">
      <c r="A87" s="28" t="s">
        <v>194</v>
      </c>
      <c r="B87" s="38" t="s">
        <v>80</v>
      </c>
      <c r="C87" s="29"/>
      <c r="D87" s="29" t="s">
        <v>43</v>
      </c>
      <c r="E87" s="30">
        <v>1</v>
      </c>
      <c r="F87" s="31">
        <v>1</v>
      </c>
      <c r="G87" s="36" t="s">
        <v>58</v>
      </c>
      <c r="H87" s="33">
        <f>F87/E87</f>
        <v>1</v>
      </c>
      <c r="I87" s="2"/>
    </row>
    <row r="88" spans="1:9" ht="38.25" customHeight="1">
      <c r="A88" s="28" t="s">
        <v>195</v>
      </c>
      <c r="B88" s="38" t="s">
        <v>81</v>
      </c>
      <c r="C88" s="29"/>
      <c r="D88" s="29" t="s">
        <v>43</v>
      </c>
      <c r="E88" s="30">
        <v>1</v>
      </c>
      <c r="F88" s="31">
        <v>0.857</v>
      </c>
      <c r="G88" s="36" t="s">
        <v>58</v>
      </c>
      <c r="H88" s="33">
        <f>F88/E88</f>
        <v>0.857</v>
      </c>
      <c r="I88" s="37" t="s">
        <v>178</v>
      </c>
    </row>
    <row r="89" spans="1:9" ht="114.75">
      <c r="A89" s="28" t="s">
        <v>196</v>
      </c>
      <c r="B89" s="38" t="s">
        <v>82</v>
      </c>
      <c r="C89" s="29"/>
      <c r="D89" s="29" t="s">
        <v>43</v>
      </c>
      <c r="E89" s="30">
        <v>1</v>
      </c>
      <c r="F89" s="31">
        <v>1</v>
      </c>
      <c r="G89" s="36" t="s">
        <v>58</v>
      </c>
      <c r="H89" s="33">
        <f>F89/E89</f>
        <v>1</v>
      </c>
      <c r="I89" s="2"/>
    </row>
    <row r="90" spans="1:9" ht="409.5" customHeight="1">
      <c r="A90" s="65" t="s">
        <v>197</v>
      </c>
      <c r="B90" s="62" t="s">
        <v>83</v>
      </c>
      <c r="C90" s="29"/>
      <c r="D90" s="61" t="s">
        <v>43</v>
      </c>
      <c r="E90" s="63">
        <v>1</v>
      </c>
      <c r="F90" s="31">
        <v>1</v>
      </c>
      <c r="G90" s="36" t="s">
        <v>58</v>
      </c>
      <c r="H90" s="64">
        <f>F90/E90</f>
        <v>1</v>
      </c>
      <c r="I90" s="2"/>
    </row>
    <row r="91" spans="1:9" ht="89.25">
      <c r="A91" s="28">
        <v>6</v>
      </c>
      <c r="B91" s="38"/>
      <c r="C91" s="11" t="s">
        <v>184</v>
      </c>
      <c r="D91" s="29"/>
      <c r="E91" s="30"/>
      <c r="F91" s="31"/>
      <c r="G91" s="37"/>
      <c r="H91" s="43"/>
      <c r="I91" s="2"/>
    </row>
    <row r="92" spans="1:9" ht="93.75" customHeight="1">
      <c r="A92" s="32" t="s">
        <v>89</v>
      </c>
      <c r="B92" s="38" t="s">
        <v>57</v>
      </c>
      <c r="C92" s="29"/>
      <c r="D92" s="29" t="s">
        <v>43</v>
      </c>
      <c r="E92" s="30">
        <v>1</v>
      </c>
      <c r="F92" s="31">
        <v>0.745</v>
      </c>
      <c r="G92" s="36" t="s">
        <v>58</v>
      </c>
      <c r="H92" s="33">
        <f>F92/E92</f>
        <v>0.745</v>
      </c>
      <c r="I92" s="37" t="s">
        <v>224</v>
      </c>
    </row>
    <row r="93" spans="1:9" ht="38.25">
      <c r="A93" s="28" t="s">
        <v>90</v>
      </c>
      <c r="B93" s="38" t="s">
        <v>80</v>
      </c>
      <c r="C93" s="29"/>
      <c r="D93" s="29" t="s">
        <v>43</v>
      </c>
      <c r="E93" s="30">
        <v>1</v>
      </c>
      <c r="F93" s="31">
        <v>1</v>
      </c>
      <c r="G93" s="36" t="s">
        <v>58</v>
      </c>
      <c r="H93" s="33">
        <f>F93/E93</f>
        <v>1</v>
      </c>
      <c r="I93" s="2"/>
    </row>
    <row r="94" spans="1:9" ht="38.25" customHeight="1">
      <c r="A94" s="28" t="s">
        <v>91</v>
      </c>
      <c r="B94" s="38" t="s">
        <v>81</v>
      </c>
      <c r="C94" s="29"/>
      <c r="D94" s="29" t="s">
        <v>43</v>
      </c>
      <c r="E94" s="30">
        <v>1</v>
      </c>
      <c r="F94" s="31">
        <v>1</v>
      </c>
      <c r="G94" s="36" t="s">
        <v>58</v>
      </c>
      <c r="H94" s="33">
        <f>F94/E94</f>
        <v>1</v>
      </c>
      <c r="I94" s="2"/>
    </row>
    <row r="95" spans="1:9" ht="114.75">
      <c r="A95" s="28" t="s">
        <v>92</v>
      </c>
      <c r="B95" s="38" t="s">
        <v>82</v>
      </c>
      <c r="C95" s="29"/>
      <c r="D95" s="29" t="s">
        <v>43</v>
      </c>
      <c r="E95" s="30">
        <v>1</v>
      </c>
      <c r="F95" s="31">
        <v>1</v>
      </c>
      <c r="G95" s="36" t="s">
        <v>58</v>
      </c>
      <c r="H95" s="33">
        <f>F95/E95</f>
        <v>1</v>
      </c>
      <c r="I95" s="2"/>
    </row>
    <row r="96" spans="1:9" ht="402" customHeight="1">
      <c r="A96" s="65" t="s">
        <v>93</v>
      </c>
      <c r="B96" s="62" t="s">
        <v>83</v>
      </c>
      <c r="C96" s="29"/>
      <c r="D96" s="61" t="s">
        <v>43</v>
      </c>
      <c r="E96" s="63">
        <v>1</v>
      </c>
      <c r="F96" s="31">
        <v>1</v>
      </c>
      <c r="G96" s="36" t="s">
        <v>58</v>
      </c>
      <c r="H96" s="64">
        <f>F96/E96</f>
        <v>1</v>
      </c>
      <c r="I96" s="2"/>
    </row>
    <row r="97" spans="1:9" ht="89.25">
      <c r="A97" s="28">
        <v>7</v>
      </c>
      <c r="B97" s="38"/>
      <c r="C97" s="11" t="s">
        <v>198</v>
      </c>
      <c r="D97" s="29"/>
      <c r="E97" s="30"/>
      <c r="F97" s="31"/>
      <c r="G97" s="37"/>
      <c r="H97" s="43"/>
      <c r="I97" s="2"/>
    </row>
    <row r="98" spans="1:9" ht="87.75" customHeight="1">
      <c r="A98" s="32" t="s">
        <v>199</v>
      </c>
      <c r="B98" s="38" t="s">
        <v>57</v>
      </c>
      <c r="C98" s="29"/>
      <c r="D98" s="29" t="s">
        <v>43</v>
      </c>
      <c r="E98" s="30">
        <v>0</v>
      </c>
      <c r="F98" s="31">
        <v>2</v>
      </c>
      <c r="G98" s="36" t="s">
        <v>58</v>
      </c>
      <c r="H98" s="33" t="e">
        <f>F98/E98</f>
        <v>#DIV/0!</v>
      </c>
      <c r="I98" s="37" t="s">
        <v>179</v>
      </c>
    </row>
    <row r="99" spans="1:9" ht="38.25">
      <c r="A99" s="28" t="s">
        <v>200</v>
      </c>
      <c r="B99" s="38" t="s">
        <v>80</v>
      </c>
      <c r="C99" s="29"/>
      <c r="D99" s="29" t="s">
        <v>43</v>
      </c>
      <c r="E99" s="30">
        <v>1</v>
      </c>
      <c r="F99" s="31">
        <v>1</v>
      </c>
      <c r="G99" s="36" t="s">
        <v>58</v>
      </c>
      <c r="H99" s="33">
        <f>F99/E99</f>
        <v>1</v>
      </c>
      <c r="I99" s="2"/>
    </row>
    <row r="100" spans="1:9" ht="38.25" customHeight="1">
      <c r="A100" s="28" t="s">
        <v>201</v>
      </c>
      <c r="B100" s="38" t="s">
        <v>81</v>
      </c>
      <c r="C100" s="29"/>
      <c r="D100" s="29" t="s">
        <v>43</v>
      </c>
      <c r="E100" s="30">
        <v>1</v>
      </c>
      <c r="F100" s="31">
        <v>1</v>
      </c>
      <c r="G100" s="36" t="s">
        <v>58</v>
      </c>
      <c r="H100" s="33">
        <f>F100/E100</f>
        <v>1</v>
      </c>
      <c r="I100" s="2"/>
    </row>
    <row r="101" spans="1:9" ht="114.75">
      <c r="A101" s="28" t="s">
        <v>202</v>
      </c>
      <c r="B101" s="38" t="s">
        <v>82</v>
      </c>
      <c r="C101" s="29"/>
      <c r="D101" s="29" t="s">
        <v>43</v>
      </c>
      <c r="E101" s="30">
        <v>1</v>
      </c>
      <c r="F101" s="31">
        <v>1</v>
      </c>
      <c r="G101" s="36" t="s">
        <v>58</v>
      </c>
      <c r="H101" s="33">
        <f>F101/E101</f>
        <v>1</v>
      </c>
      <c r="I101" s="2"/>
    </row>
    <row r="102" spans="1:9" ht="47.25" customHeight="1">
      <c r="A102" s="65" t="s">
        <v>203</v>
      </c>
      <c r="B102" s="62" t="s">
        <v>83</v>
      </c>
      <c r="C102" s="29"/>
      <c r="D102" s="61" t="s">
        <v>43</v>
      </c>
      <c r="E102" s="63">
        <v>1</v>
      </c>
      <c r="F102" s="31">
        <v>1</v>
      </c>
      <c r="G102" s="36" t="s">
        <v>58</v>
      </c>
      <c r="H102" s="64">
        <f>F102/E102</f>
        <v>1</v>
      </c>
      <c r="I102" s="2"/>
    </row>
    <row r="103" spans="1:9" ht="89.25">
      <c r="A103" s="28">
        <v>8</v>
      </c>
      <c r="B103" s="38"/>
      <c r="C103" s="11" t="s">
        <v>171</v>
      </c>
      <c r="D103" s="29"/>
      <c r="E103" s="30"/>
      <c r="F103" s="31"/>
      <c r="G103" s="37"/>
      <c r="H103" s="43"/>
      <c r="I103" s="2"/>
    </row>
    <row r="104" spans="1:9" ht="92.25" customHeight="1">
      <c r="A104" s="32" t="s">
        <v>94</v>
      </c>
      <c r="B104" s="38" t="s">
        <v>57</v>
      </c>
      <c r="C104" s="29"/>
      <c r="D104" s="29" t="s">
        <v>43</v>
      </c>
      <c r="E104" s="30">
        <v>1</v>
      </c>
      <c r="F104" s="31">
        <v>0.74</v>
      </c>
      <c r="G104" s="36" t="s">
        <v>58</v>
      </c>
      <c r="H104" s="33">
        <f>F104/E104</f>
        <v>0.74</v>
      </c>
      <c r="I104" s="37" t="s">
        <v>225</v>
      </c>
    </row>
    <row r="105" spans="1:9" ht="38.25">
      <c r="A105" s="28" t="s">
        <v>95</v>
      </c>
      <c r="B105" s="38" t="s">
        <v>80</v>
      </c>
      <c r="C105" s="29"/>
      <c r="D105" s="29" t="s">
        <v>43</v>
      </c>
      <c r="E105" s="30">
        <v>1</v>
      </c>
      <c r="F105" s="31">
        <v>1</v>
      </c>
      <c r="G105" s="36" t="s">
        <v>58</v>
      </c>
      <c r="H105" s="33">
        <f>F105/E105</f>
        <v>1</v>
      </c>
      <c r="I105" s="2"/>
    </row>
    <row r="106" spans="1:9" ht="38.25" customHeight="1">
      <c r="A106" s="28" t="s">
        <v>96</v>
      </c>
      <c r="B106" s="38" t="s">
        <v>81</v>
      </c>
      <c r="C106" s="29"/>
      <c r="D106" s="29" t="s">
        <v>43</v>
      </c>
      <c r="E106" s="30">
        <v>1</v>
      </c>
      <c r="F106" s="31">
        <v>1</v>
      </c>
      <c r="G106" s="36" t="s">
        <v>58</v>
      </c>
      <c r="H106" s="33">
        <f>F106/E106</f>
        <v>1</v>
      </c>
      <c r="I106" s="2"/>
    </row>
    <row r="107" spans="1:9" ht="114.75">
      <c r="A107" s="28" t="s">
        <v>97</v>
      </c>
      <c r="B107" s="38" t="s">
        <v>82</v>
      </c>
      <c r="C107" s="29"/>
      <c r="D107" s="29" t="s">
        <v>43</v>
      </c>
      <c r="E107" s="30">
        <v>1</v>
      </c>
      <c r="F107" s="31">
        <v>1</v>
      </c>
      <c r="G107" s="36" t="s">
        <v>58</v>
      </c>
      <c r="H107" s="33">
        <f>F107/E107</f>
        <v>1</v>
      </c>
      <c r="I107" s="2"/>
    </row>
    <row r="108" spans="1:9" ht="67.5" customHeight="1">
      <c r="A108" s="65" t="s">
        <v>98</v>
      </c>
      <c r="B108" s="62" t="s">
        <v>83</v>
      </c>
      <c r="C108" s="29"/>
      <c r="D108" s="61" t="s">
        <v>43</v>
      </c>
      <c r="E108" s="63">
        <v>1</v>
      </c>
      <c r="F108" s="31">
        <v>1</v>
      </c>
      <c r="G108" s="36" t="s">
        <v>58</v>
      </c>
      <c r="H108" s="64">
        <f>F108/E108</f>
        <v>1</v>
      </c>
      <c r="I108" s="2"/>
    </row>
    <row r="109" spans="1:9" ht="89.25">
      <c r="A109" s="28">
        <v>9</v>
      </c>
      <c r="B109" s="45"/>
      <c r="C109" s="11" t="s">
        <v>204</v>
      </c>
      <c r="D109" s="46"/>
      <c r="E109" s="42"/>
      <c r="F109" s="31"/>
      <c r="G109" s="37"/>
      <c r="H109" s="43"/>
      <c r="I109" s="2"/>
    </row>
    <row r="110" spans="1:9" ht="150" customHeight="1">
      <c r="A110" s="32" t="s">
        <v>99</v>
      </c>
      <c r="B110" s="38" t="s">
        <v>57</v>
      </c>
      <c r="C110" s="29"/>
      <c r="D110" s="29" t="s">
        <v>43</v>
      </c>
      <c r="E110" s="30">
        <v>1</v>
      </c>
      <c r="F110" s="31">
        <v>1</v>
      </c>
      <c r="G110" s="36" t="s">
        <v>58</v>
      </c>
      <c r="H110" s="33">
        <f>F110/E110</f>
        <v>1</v>
      </c>
      <c r="I110" s="37" t="s">
        <v>180</v>
      </c>
    </row>
    <row r="111" spans="1:9" ht="38.25">
      <c r="A111" s="28" t="s">
        <v>100</v>
      </c>
      <c r="B111" s="38" t="s">
        <v>80</v>
      </c>
      <c r="C111" s="29"/>
      <c r="D111" s="29" t="s">
        <v>43</v>
      </c>
      <c r="E111" s="30">
        <v>1</v>
      </c>
      <c r="F111" s="31">
        <v>1</v>
      </c>
      <c r="G111" s="36" t="s">
        <v>58</v>
      </c>
      <c r="H111" s="33">
        <f>F111/E111</f>
        <v>1</v>
      </c>
      <c r="I111" s="37"/>
    </row>
    <row r="112" spans="1:9" ht="124.5" customHeight="1">
      <c r="A112" s="28" t="s">
        <v>101</v>
      </c>
      <c r="B112" s="38" t="s">
        <v>81</v>
      </c>
      <c r="C112" s="29"/>
      <c r="D112" s="29" t="s">
        <v>43</v>
      </c>
      <c r="E112" s="30">
        <v>1</v>
      </c>
      <c r="F112" s="31">
        <v>1</v>
      </c>
      <c r="G112" s="36" t="s">
        <v>58</v>
      </c>
      <c r="H112" s="33">
        <f>F112/E112</f>
        <v>1</v>
      </c>
      <c r="I112" s="37" t="s">
        <v>215</v>
      </c>
    </row>
    <row r="113" spans="1:9" ht="114.75">
      <c r="A113" s="28" t="s">
        <v>102</v>
      </c>
      <c r="B113" s="38" t="s">
        <v>82</v>
      </c>
      <c r="C113" s="29"/>
      <c r="D113" s="29" t="s">
        <v>43</v>
      </c>
      <c r="E113" s="30">
        <v>1</v>
      </c>
      <c r="F113" s="31">
        <v>1</v>
      </c>
      <c r="G113" s="36" t="s">
        <v>58</v>
      </c>
      <c r="H113" s="33">
        <f>F113/E113</f>
        <v>1</v>
      </c>
      <c r="I113" s="2"/>
    </row>
    <row r="114" spans="1:9" ht="60" customHeight="1">
      <c r="A114" s="65" t="s">
        <v>103</v>
      </c>
      <c r="B114" s="62" t="s">
        <v>83</v>
      </c>
      <c r="C114" s="29"/>
      <c r="D114" s="61" t="s">
        <v>43</v>
      </c>
      <c r="E114" s="63">
        <v>1</v>
      </c>
      <c r="F114" s="31">
        <v>1</v>
      </c>
      <c r="G114" s="36" t="s">
        <v>58</v>
      </c>
      <c r="H114" s="64">
        <f>F114/E114</f>
        <v>1</v>
      </c>
      <c r="I114" s="2"/>
    </row>
    <row r="115" spans="1:9" ht="89.25">
      <c r="A115" s="28">
        <v>10</v>
      </c>
      <c r="B115" s="38"/>
      <c r="C115" s="11" t="s">
        <v>205</v>
      </c>
      <c r="D115" s="29"/>
      <c r="E115" s="30"/>
      <c r="F115" s="31"/>
      <c r="G115" s="37"/>
      <c r="H115" s="43"/>
      <c r="I115" s="2"/>
    </row>
    <row r="116" spans="1:9" ht="143.25" customHeight="1">
      <c r="A116" s="32" t="s">
        <v>104</v>
      </c>
      <c r="B116" s="38" t="s">
        <v>57</v>
      </c>
      <c r="C116" s="29"/>
      <c r="D116" s="29" t="s">
        <v>43</v>
      </c>
      <c r="E116" s="30">
        <v>1</v>
      </c>
      <c r="F116" s="31">
        <v>1</v>
      </c>
      <c r="G116" s="36" t="s">
        <v>58</v>
      </c>
      <c r="H116" s="33">
        <f>F116/E116</f>
        <v>1</v>
      </c>
      <c r="I116" s="37"/>
    </row>
    <row r="117" spans="1:9" ht="38.25">
      <c r="A117" s="28" t="s">
        <v>105</v>
      </c>
      <c r="B117" s="38" t="s">
        <v>80</v>
      </c>
      <c r="C117" s="29"/>
      <c r="D117" s="29" t="s">
        <v>43</v>
      </c>
      <c r="E117" s="30">
        <v>1</v>
      </c>
      <c r="F117" s="31">
        <v>1</v>
      </c>
      <c r="G117" s="36" t="s">
        <v>58</v>
      </c>
      <c r="H117" s="33">
        <f>F117/E117</f>
        <v>1</v>
      </c>
      <c r="I117" s="2"/>
    </row>
    <row r="118" spans="1:9" ht="128.25" customHeight="1">
      <c r="A118" s="28" t="s">
        <v>106</v>
      </c>
      <c r="B118" s="38" t="s">
        <v>81</v>
      </c>
      <c r="C118" s="29"/>
      <c r="D118" s="29" t="s">
        <v>43</v>
      </c>
      <c r="E118" s="30">
        <v>1</v>
      </c>
      <c r="F118" s="31">
        <v>1</v>
      </c>
      <c r="G118" s="36" t="s">
        <v>58</v>
      </c>
      <c r="H118" s="33">
        <f>F118/E118</f>
        <v>1</v>
      </c>
      <c r="I118" s="37" t="s">
        <v>214</v>
      </c>
    </row>
    <row r="119" spans="1:9" ht="114.75">
      <c r="A119" s="28" t="s">
        <v>107</v>
      </c>
      <c r="B119" s="38" t="s">
        <v>82</v>
      </c>
      <c r="C119" s="29"/>
      <c r="D119" s="29" t="s">
        <v>43</v>
      </c>
      <c r="E119" s="30">
        <v>1</v>
      </c>
      <c r="F119" s="31">
        <v>1</v>
      </c>
      <c r="G119" s="36" t="s">
        <v>58</v>
      </c>
      <c r="H119" s="33">
        <f>F119/E119</f>
        <v>1</v>
      </c>
      <c r="I119" s="2"/>
    </row>
    <row r="120" spans="1:9" ht="37.5" customHeight="1">
      <c r="A120" s="65" t="s">
        <v>108</v>
      </c>
      <c r="B120" s="62" t="s">
        <v>83</v>
      </c>
      <c r="C120" s="29"/>
      <c r="D120" s="61" t="s">
        <v>43</v>
      </c>
      <c r="E120" s="63">
        <v>1</v>
      </c>
      <c r="F120" s="31">
        <v>1</v>
      </c>
      <c r="G120" s="36" t="s">
        <v>58</v>
      </c>
      <c r="H120" s="64">
        <f>F120/E120</f>
        <v>1</v>
      </c>
      <c r="I120" s="2"/>
    </row>
    <row r="121" spans="1:9" ht="89.25">
      <c r="A121" s="28">
        <v>11</v>
      </c>
      <c r="B121" s="38"/>
      <c r="C121" s="11" t="s">
        <v>206</v>
      </c>
      <c r="D121" s="29"/>
      <c r="E121" s="30"/>
      <c r="F121" s="31"/>
      <c r="G121" s="37"/>
      <c r="H121" s="43"/>
      <c r="I121" s="2"/>
    </row>
    <row r="122" spans="1:9" ht="75" customHeight="1">
      <c r="A122" s="32" t="s">
        <v>109</v>
      </c>
      <c r="B122" s="38" t="s">
        <v>57</v>
      </c>
      <c r="C122" s="29"/>
      <c r="D122" s="29" t="s">
        <v>43</v>
      </c>
      <c r="E122" s="30">
        <v>1</v>
      </c>
      <c r="F122" s="31">
        <v>0.2</v>
      </c>
      <c r="G122" s="36" t="s">
        <v>58</v>
      </c>
      <c r="H122" s="33">
        <f>F122/E122</f>
        <v>0.2</v>
      </c>
      <c r="I122" s="37" t="s">
        <v>181</v>
      </c>
    </row>
    <row r="123" spans="1:9" ht="38.25">
      <c r="A123" s="28" t="s">
        <v>110</v>
      </c>
      <c r="B123" s="38" t="s">
        <v>80</v>
      </c>
      <c r="C123" s="29"/>
      <c r="D123" s="29" t="s">
        <v>43</v>
      </c>
      <c r="E123" s="30">
        <v>1</v>
      </c>
      <c r="F123" s="31">
        <v>1</v>
      </c>
      <c r="G123" s="36" t="s">
        <v>58</v>
      </c>
      <c r="H123" s="33">
        <f>F123/E123</f>
        <v>1</v>
      </c>
      <c r="I123" s="2"/>
    </row>
    <row r="124" spans="1:9" ht="117" customHeight="1">
      <c r="A124" s="28" t="s">
        <v>111</v>
      </c>
      <c r="B124" s="38" t="s">
        <v>81</v>
      </c>
      <c r="C124" s="29"/>
      <c r="D124" s="29" t="s">
        <v>43</v>
      </c>
      <c r="E124" s="30">
        <v>1</v>
      </c>
      <c r="F124" s="31">
        <v>1</v>
      </c>
      <c r="G124" s="36" t="s">
        <v>58</v>
      </c>
      <c r="H124" s="33">
        <f>F124/E124</f>
        <v>1</v>
      </c>
      <c r="I124" s="37" t="s">
        <v>216</v>
      </c>
    </row>
    <row r="125" spans="1:9" ht="114.75">
      <c r="A125" s="28" t="s">
        <v>112</v>
      </c>
      <c r="B125" s="38" t="s">
        <v>82</v>
      </c>
      <c r="C125" s="29"/>
      <c r="D125" s="29" t="s">
        <v>43</v>
      </c>
      <c r="E125" s="30">
        <v>1</v>
      </c>
      <c r="F125" s="31">
        <v>1</v>
      </c>
      <c r="G125" s="36" t="s">
        <v>58</v>
      </c>
      <c r="H125" s="33">
        <f>F125/E125</f>
        <v>1</v>
      </c>
      <c r="I125" s="2"/>
    </row>
    <row r="126" spans="1:9" ht="47.25" customHeight="1">
      <c r="A126" s="65" t="s">
        <v>113</v>
      </c>
      <c r="B126" s="62" t="s">
        <v>83</v>
      </c>
      <c r="C126" s="29"/>
      <c r="D126" s="61" t="s">
        <v>43</v>
      </c>
      <c r="E126" s="63">
        <v>1</v>
      </c>
      <c r="F126" s="31">
        <v>1</v>
      </c>
      <c r="G126" s="36" t="s">
        <v>58</v>
      </c>
      <c r="H126" s="64">
        <f>F126/E126</f>
        <v>1</v>
      </c>
      <c r="I126" s="2"/>
    </row>
    <row r="127" spans="1:9" ht="89.25">
      <c r="A127" s="28">
        <v>12</v>
      </c>
      <c r="B127" s="38"/>
      <c r="C127" s="11" t="s">
        <v>149</v>
      </c>
      <c r="D127" s="29"/>
      <c r="E127" s="30"/>
      <c r="F127" s="31"/>
      <c r="G127" s="37"/>
      <c r="H127" s="43"/>
      <c r="I127" s="2"/>
    </row>
    <row r="128" spans="1:9" ht="124.5" customHeight="1">
      <c r="A128" s="32" t="s">
        <v>114</v>
      </c>
      <c r="B128" s="38" t="s">
        <v>57</v>
      </c>
      <c r="C128" s="29"/>
      <c r="D128" s="29" t="s">
        <v>43</v>
      </c>
      <c r="E128" s="30">
        <v>1</v>
      </c>
      <c r="F128" s="31">
        <v>0</v>
      </c>
      <c r="G128" s="36" t="s">
        <v>58</v>
      </c>
      <c r="H128" s="33">
        <f>F128/E128</f>
        <v>0</v>
      </c>
      <c r="I128" s="37" t="s">
        <v>182</v>
      </c>
    </row>
    <row r="129" spans="1:9" ht="56.25" customHeight="1">
      <c r="A129" s="28" t="s">
        <v>115</v>
      </c>
      <c r="B129" s="38" t="s">
        <v>80</v>
      </c>
      <c r="C129" s="29"/>
      <c r="D129" s="29" t="s">
        <v>43</v>
      </c>
      <c r="E129" s="30">
        <v>1</v>
      </c>
      <c r="F129" s="31">
        <v>0</v>
      </c>
      <c r="G129" s="36" t="s">
        <v>58</v>
      </c>
      <c r="H129" s="33">
        <f>F129/E129</f>
        <v>0</v>
      </c>
      <c r="I129" s="70" t="s">
        <v>207</v>
      </c>
    </row>
    <row r="130" spans="1:9" ht="38.25" customHeight="1">
      <c r="A130" s="28" t="s">
        <v>116</v>
      </c>
      <c r="B130" s="38" t="s">
        <v>81</v>
      </c>
      <c r="C130" s="29"/>
      <c r="D130" s="29" t="s">
        <v>43</v>
      </c>
      <c r="E130" s="30">
        <v>1</v>
      </c>
      <c r="F130" s="31">
        <v>1</v>
      </c>
      <c r="G130" s="36" t="s">
        <v>58</v>
      </c>
      <c r="H130" s="33">
        <f>F130/E130</f>
        <v>1</v>
      </c>
      <c r="I130" s="2"/>
    </row>
    <row r="131" spans="1:9" ht="114.75">
      <c r="A131" s="28" t="s">
        <v>117</v>
      </c>
      <c r="B131" s="38" t="s">
        <v>82</v>
      </c>
      <c r="C131" s="29"/>
      <c r="D131" s="29" t="s">
        <v>43</v>
      </c>
      <c r="E131" s="30">
        <v>1</v>
      </c>
      <c r="F131" s="31">
        <v>1</v>
      </c>
      <c r="G131" s="36" t="s">
        <v>58</v>
      </c>
      <c r="H131" s="33">
        <f>F131/E131</f>
        <v>1</v>
      </c>
      <c r="I131" s="2"/>
    </row>
    <row r="132" spans="1:9" ht="47.25" customHeight="1">
      <c r="A132" s="65" t="s">
        <v>118</v>
      </c>
      <c r="B132" s="62" t="s">
        <v>83</v>
      </c>
      <c r="C132" s="29"/>
      <c r="D132" s="61" t="s">
        <v>43</v>
      </c>
      <c r="E132" s="63">
        <v>1</v>
      </c>
      <c r="F132" s="31">
        <v>1</v>
      </c>
      <c r="G132" s="36" t="s">
        <v>58</v>
      </c>
      <c r="H132" s="64">
        <f>F132/E132</f>
        <v>1</v>
      </c>
      <c r="I132" s="2"/>
    </row>
    <row r="133" spans="1:9" ht="90">
      <c r="A133">
        <v>13</v>
      </c>
      <c r="B133" s="38"/>
      <c r="C133" s="11" t="s">
        <v>188</v>
      </c>
      <c r="D133" s="29"/>
      <c r="E133" s="30"/>
      <c r="F133" s="31"/>
      <c r="G133" s="37"/>
      <c r="H133" s="43"/>
      <c r="I133" s="2"/>
    </row>
    <row r="134" spans="1:9" ht="77.25" customHeight="1">
      <c r="A134" t="s">
        <v>119</v>
      </c>
      <c r="B134" s="38" t="s">
        <v>57</v>
      </c>
      <c r="C134" s="29"/>
      <c r="D134" s="29" t="s">
        <v>43</v>
      </c>
      <c r="E134" s="30">
        <v>1</v>
      </c>
      <c r="F134" s="31">
        <v>0.744</v>
      </c>
      <c r="G134" s="36" t="s">
        <v>58</v>
      </c>
      <c r="H134" s="33">
        <f>F134/E134</f>
        <v>0.744</v>
      </c>
      <c r="I134" s="37"/>
    </row>
    <row r="135" spans="1:9" ht="38.25">
      <c r="A135" t="s">
        <v>120</v>
      </c>
      <c r="B135" s="38" t="s">
        <v>80</v>
      </c>
      <c r="C135" s="29"/>
      <c r="D135" s="29" t="s">
        <v>43</v>
      </c>
      <c r="E135" s="30">
        <v>1</v>
      </c>
      <c r="F135" s="31">
        <v>1</v>
      </c>
      <c r="G135" s="36" t="s">
        <v>58</v>
      </c>
      <c r="H135" s="33">
        <f>F135/E135</f>
        <v>1</v>
      </c>
      <c r="I135" s="2"/>
    </row>
    <row r="136" spans="1:9" ht="38.25" customHeight="1">
      <c r="A136" t="s">
        <v>121</v>
      </c>
      <c r="B136" s="38" t="s">
        <v>81</v>
      </c>
      <c r="C136" s="29"/>
      <c r="D136" s="29" t="s">
        <v>43</v>
      </c>
      <c r="E136" s="30">
        <v>1</v>
      </c>
      <c r="F136" s="31">
        <v>0.857</v>
      </c>
      <c r="G136" s="36" t="s">
        <v>58</v>
      </c>
      <c r="H136" s="33">
        <f>F136/E136</f>
        <v>0.857</v>
      </c>
      <c r="I136" s="37" t="s">
        <v>178</v>
      </c>
    </row>
    <row r="137" spans="1:9" ht="114.75">
      <c r="A137" t="s">
        <v>122</v>
      </c>
      <c r="B137" s="38" t="s">
        <v>82</v>
      </c>
      <c r="C137" s="29"/>
      <c r="D137" s="29" t="s">
        <v>43</v>
      </c>
      <c r="E137" s="30">
        <v>1</v>
      </c>
      <c r="F137" s="31">
        <v>1</v>
      </c>
      <c r="G137" s="36" t="s">
        <v>58</v>
      </c>
      <c r="H137" s="33">
        <f>F137/E137</f>
        <v>1</v>
      </c>
      <c r="I137" s="2"/>
    </row>
    <row r="138" spans="1:9" ht="39" customHeight="1">
      <c r="A138" t="s">
        <v>123</v>
      </c>
      <c r="B138" s="62" t="s">
        <v>83</v>
      </c>
      <c r="C138" s="29"/>
      <c r="D138" s="61" t="s">
        <v>43</v>
      </c>
      <c r="E138" s="63">
        <v>1</v>
      </c>
      <c r="F138" s="31">
        <v>1</v>
      </c>
      <c r="G138" s="36" t="s">
        <v>58</v>
      </c>
      <c r="H138" s="64">
        <f>F138/E138</f>
        <v>1</v>
      </c>
      <c r="I138" s="2"/>
    </row>
    <row r="139" spans="1:9" ht="89.25">
      <c r="A139">
        <v>14</v>
      </c>
      <c r="B139" s="38"/>
      <c r="C139" s="11" t="s">
        <v>208</v>
      </c>
      <c r="D139" s="29"/>
      <c r="E139" s="30"/>
      <c r="F139" s="31"/>
      <c r="G139" s="37"/>
      <c r="H139" s="43"/>
      <c r="I139" s="2"/>
    </row>
    <row r="140" spans="1:9" ht="76.5" customHeight="1">
      <c r="A140" t="s">
        <v>124</v>
      </c>
      <c r="B140" s="38" t="s">
        <v>57</v>
      </c>
      <c r="C140" s="29"/>
      <c r="D140" s="29" t="s">
        <v>43</v>
      </c>
      <c r="E140" s="30">
        <v>1</v>
      </c>
      <c r="F140" s="31">
        <v>0.744</v>
      </c>
      <c r="G140" s="36" t="s">
        <v>58</v>
      </c>
      <c r="H140" s="33">
        <f>F140/E140</f>
        <v>0.744</v>
      </c>
      <c r="I140" s="37"/>
    </row>
    <row r="141" spans="1:9" ht="38.25">
      <c r="A141" t="s">
        <v>125</v>
      </c>
      <c r="B141" s="38" t="s">
        <v>80</v>
      </c>
      <c r="C141" s="29"/>
      <c r="D141" s="29" t="s">
        <v>43</v>
      </c>
      <c r="E141" s="30">
        <v>1</v>
      </c>
      <c r="F141" s="31">
        <v>1</v>
      </c>
      <c r="G141" s="36" t="s">
        <v>58</v>
      </c>
      <c r="H141" s="33">
        <f>F141/E141</f>
        <v>1</v>
      </c>
      <c r="I141" s="2"/>
    </row>
    <row r="142" spans="1:9" ht="38.25" customHeight="1">
      <c r="A142" t="s">
        <v>126</v>
      </c>
      <c r="B142" s="38" t="s">
        <v>81</v>
      </c>
      <c r="C142" s="29"/>
      <c r="D142" s="29" t="s">
        <v>43</v>
      </c>
      <c r="E142" s="30">
        <v>1</v>
      </c>
      <c r="F142" s="31">
        <v>0.857</v>
      </c>
      <c r="G142" s="36" t="s">
        <v>58</v>
      </c>
      <c r="H142" s="33">
        <f>F142/E142</f>
        <v>0.857</v>
      </c>
      <c r="I142" s="37" t="s">
        <v>178</v>
      </c>
    </row>
    <row r="143" spans="1:9" ht="114.75">
      <c r="A143" t="s">
        <v>127</v>
      </c>
      <c r="B143" s="38" t="s">
        <v>82</v>
      </c>
      <c r="C143" s="29"/>
      <c r="D143" s="29" t="s">
        <v>43</v>
      </c>
      <c r="E143" s="30">
        <v>1</v>
      </c>
      <c r="F143" s="31">
        <v>1</v>
      </c>
      <c r="G143" s="36" t="s">
        <v>58</v>
      </c>
      <c r="H143" s="33">
        <f>F143/E143</f>
        <v>1</v>
      </c>
      <c r="I143" s="2"/>
    </row>
    <row r="144" spans="1:9" ht="31.5" customHeight="1">
      <c r="A144" t="s">
        <v>128</v>
      </c>
      <c r="B144" s="62" t="s">
        <v>83</v>
      </c>
      <c r="C144" s="29"/>
      <c r="D144" s="61" t="s">
        <v>43</v>
      </c>
      <c r="E144" s="63">
        <v>1</v>
      </c>
      <c r="F144" s="31">
        <v>1</v>
      </c>
      <c r="G144" s="36" t="s">
        <v>58</v>
      </c>
      <c r="H144" s="64">
        <f>F144/E144</f>
        <v>1</v>
      </c>
      <c r="I144" s="2"/>
    </row>
    <row r="145" spans="1:9" ht="89.25">
      <c r="A145">
        <v>15</v>
      </c>
      <c r="B145" s="38"/>
      <c r="C145" s="11" t="s">
        <v>190</v>
      </c>
      <c r="D145" s="29"/>
      <c r="E145" s="30"/>
      <c r="F145" s="31"/>
      <c r="G145" s="37"/>
      <c r="H145" s="43"/>
      <c r="I145" s="2"/>
    </row>
    <row r="146" spans="1:9" ht="81" customHeight="1">
      <c r="A146" s="68" t="s">
        <v>129</v>
      </c>
      <c r="B146" s="38" t="s">
        <v>57</v>
      </c>
      <c r="C146" s="29"/>
      <c r="D146" s="29" t="s">
        <v>43</v>
      </c>
      <c r="E146" s="30">
        <v>1</v>
      </c>
      <c r="F146" s="31">
        <v>0.744</v>
      </c>
      <c r="G146" s="36" t="s">
        <v>58</v>
      </c>
      <c r="H146" s="33">
        <f>F146/E146</f>
        <v>0.744</v>
      </c>
      <c r="I146" s="37"/>
    </row>
    <row r="147" spans="1:9" ht="38.25">
      <c r="A147" t="s">
        <v>130</v>
      </c>
      <c r="B147" s="38" t="s">
        <v>80</v>
      </c>
      <c r="C147" s="29"/>
      <c r="D147" s="29" t="s">
        <v>43</v>
      </c>
      <c r="E147" s="30">
        <v>1</v>
      </c>
      <c r="F147" s="31">
        <v>1</v>
      </c>
      <c r="G147" s="36" t="s">
        <v>58</v>
      </c>
      <c r="H147" s="33">
        <f>F147/E147</f>
        <v>1</v>
      </c>
      <c r="I147" s="2"/>
    </row>
    <row r="148" spans="1:9" ht="38.25" customHeight="1">
      <c r="A148" t="s">
        <v>131</v>
      </c>
      <c r="B148" s="38" t="s">
        <v>81</v>
      </c>
      <c r="C148" s="29"/>
      <c r="D148" s="29" t="s">
        <v>43</v>
      </c>
      <c r="E148" s="30">
        <v>1</v>
      </c>
      <c r="F148" s="31">
        <v>0.857</v>
      </c>
      <c r="G148" s="36" t="s">
        <v>58</v>
      </c>
      <c r="H148" s="33">
        <f>F148/E148</f>
        <v>0.857</v>
      </c>
      <c r="I148" s="37" t="s">
        <v>178</v>
      </c>
    </row>
    <row r="149" spans="1:9" ht="114.75">
      <c r="A149" t="s">
        <v>132</v>
      </c>
      <c r="B149" s="38" t="s">
        <v>82</v>
      </c>
      <c r="C149" s="29"/>
      <c r="D149" s="29" t="s">
        <v>43</v>
      </c>
      <c r="E149" s="30">
        <v>1</v>
      </c>
      <c r="F149" s="31">
        <v>1</v>
      </c>
      <c r="G149" s="36" t="s">
        <v>58</v>
      </c>
      <c r="H149" s="33">
        <f>F149/E149</f>
        <v>1</v>
      </c>
      <c r="I149" s="2"/>
    </row>
    <row r="150" spans="1:9" ht="51.75" customHeight="1">
      <c r="A150" s="65" t="s">
        <v>133</v>
      </c>
      <c r="B150" s="62" t="s">
        <v>83</v>
      </c>
      <c r="C150" s="29"/>
      <c r="D150" s="61" t="s">
        <v>43</v>
      </c>
      <c r="E150" s="63">
        <v>1</v>
      </c>
      <c r="F150" s="31">
        <v>1</v>
      </c>
      <c r="G150" s="36" t="s">
        <v>58</v>
      </c>
      <c r="H150" s="64">
        <f>F150/E150</f>
        <v>1</v>
      </c>
      <c r="I150" s="2"/>
    </row>
    <row r="151" spans="1:9" ht="89.25">
      <c r="A151" s="67">
        <v>16</v>
      </c>
      <c r="B151" s="38"/>
      <c r="C151" s="11" t="s">
        <v>191</v>
      </c>
      <c r="D151" s="29"/>
      <c r="E151" s="30"/>
      <c r="F151" s="31"/>
      <c r="G151" s="37"/>
      <c r="H151" s="43"/>
      <c r="I151" s="2"/>
    </row>
    <row r="152" spans="1:9" ht="78.75" customHeight="1">
      <c r="A152" s="68" t="s">
        <v>134</v>
      </c>
      <c r="B152" s="38" t="s">
        <v>57</v>
      </c>
      <c r="C152" s="29"/>
      <c r="D152" s="29" t="s">
        <v>43</v>
      </c>
      <c r="E152" s="30">
        <v>1</v>
      </c>
      <c r="F152" s="31">
        <v>0.42</v>
      </c>
      <c r="G152" s="36" t="s">
        <v>58</v>
      </c>
      <c r="H152" s="33">
        <f>F152/E152</f>
        <v>0.42</v>
      </c>
      <c r="I152" s="37" t="s">
        <v>210</v>
      </c>
    </row>
    <row r="153" spans="1:9" ht="38.25">
      <c r="A153" s="67" t="s">
        <v>135</v>
      </c>
      <c r="B153" s="38" t="s">
        <v>80</v>
      </c>
      <c r="C153" s="29"/>
      <c r="D153" s="29" t="s">
        <v>43</v>
      </c>
      <c r="E153" s="30">
        <v>1</v>
      </c>
      <c r="F153" s="31">
        <v>1</v>
      </c>
      <c r="G153" s="36" t="s">
        <v>58</v>
      </c>
      <c r="H153" s="33">
        <f>F153/E153</f>
        <v>1</v>
      </c>
      <c r="I153" s="2"/>
    </row>
    <row r="154" spans="1:9" ht="38.25" customHeight="1">
      <c r="A154" s="67" t="s">
        <v>136</v>
      </c>
      <c r="B154" s="38" t="s">
        <v>81</v>
      </c>
      <c r="C154" s="29"/>
      <c r="D154" s="29" t="s">
        <v>43</v>
      </c>
      <c r="E154" s="30">
        <v>1</v>
      </c>
      <c r="F154" s="31">
        <v>0.857</v>
      </c>
      <c r="G154" s="36" t="s">
        <v>58</v>
      </c>
      <c r="H154" s="33">
        <f>F154/E154</f>
        <v>0.857</v>
      </c>
      <c r="I154" s="37" t="s">
        <v>178</v>
      </c>
    </row>
    <row r="155" spans="1:9" ht="114.75">
      <c r="A155" s="28" t="s">
        <v>137</v>
      </c>
      <c r="B155" s="38" t="s">
        <v>82</v>
      </c>
      <c r="C155" s="29"/>
      <c r="D155" s="29" t="s">
        <v>43</v>
      </c>
      <c r="E155" s="30">
        <v>1</v>
      </c>
      <c r="F155" s="31">
        <v>1</v>
      </c>
      <c r="G155" s="36" t="s">
        <v>58</v>
      </c>
      <c r="H155" s="33">
        <f>F155/E155</f>
        <v>1</v>
      </c>
      <c r="I155" s="2"/>
    </row>
    <row r="156" spans="1:9" ht="33.75" customHeight="1">
      <c r="A156" s="65" t="s">
        <v>209</v>
      </c>
      <c r="B156" s="62" t="s">
        <v>83</v>
      </c>
      <c r="C156" s="29"/>
      <c r="D156" s="61" t="s">
        <v>43</v>
      </c>
      <c r="E156" s="63">
        <v>1</v>
      </c>
      <c r="F156" s="31">
        <v>1</v>
      </c>
      <c r="G156" s="36" t="s">
        <v>58</v>
      </c>
      <c r="H156" s="64">
        <f>F156/E156</f>
        <v>1</v>
      </c>
      <c r="I156" s="2"/>
    </row>
    <row r="157" spans="1:9" ht="180">
      <c r="A157" s="67">
        <v>17</v>
      </c>
      <c r="B157" s="38"/>
      <c r="C157" s="10" t="s">
        <v>146</v>
      </c>
      <c r="D157" s="29"/>
      <c r="E157" s="30"/>
      <c r="F157" s="31"/>
      <c r="G157" s="37"/>
      <c r="H157" s="43"/>
      <c r="I157" s="2"/>
    </row>
    <row r="158" spans="1:9" ht="138.75" customHeight="1">
      <c r="A158" s="68" t="s">
        <v>151</v>
      </c>
      <c r="B158" s="71" t="s">
        <v>159</v>
      </c>
      <c r="C158" s="47"/>
      <c r="D158" s="47" t="s">
        <v>160</v>
      </c>
      <c r="E158" s="30">
        <v>1</v>
      </c>
      <c r="F158" s="31">
        <v>1</v>
      </c>
      <c r="G158" s="36" t="s">
        <v>58</v>
      </c>
      <c r="H158" s="43">
        <f>F158/E158</f>
        <v>1</v>
      </c>
      <c r="I158" s="37" t="s">
        <v>218</v>
      </c>
    </row>
    <row r="159" spans="1:9" ht="60">
      <c r="A159" s="67" t="s">
        <v>152</v>
      </c>
      <c r="B159" s="71" t="s">
        <v>161</v>
      </c>
      <c r="C159" s="51"/>
      <c r="D159" s="51" t="s">
        <v>162</v>
      </c>
      <c r="E159" s="53">
        <v>5</v>
      </c>
      <c r="F159" s="53">
        <v>5</v>
      </c>
      <c r="G159" s="36" t="s">
        <v>58</v>
      </c>
      <c r="H159" s="43">
        <f>F159/E159</f>
        <v>1</v>
      </c>
      <c r="I159" s="37" t="s">
        <v>217</v>
      </c>
    </row>
    <row r="160" spans="1:9" ht="39" customHeight="1">
      <c r="A160" s="67" t="s">
        <v>153</v>
      </c>
      <c r="B160" s="71" t="s">
        <v>163</v>
      </c>
      <c r="C160" s="52"/>
      <c r="D160" s="52" t="s">
        <v>164</v>
      </c>
      <c r="E160" s="53">
        <v>0</v>
      </c>
      <c r="F160" s="53">
        <v>0</v>
      </c>
      <c r="G160" s="36" t="s">
        <v>58</v>
      </c>
      <c r="H160" s="43"/>
      <c r="I160" s="2"/>
    </row>
    <row r="161" spans="1:9" ht="39.75" customHeight="1">
      <c r="A161" s="28" t="s">
        <v>154</v>
      </c>
      <c r="B161" s="71" t="s">
        <v>165</v>
      </c>
      <c r="C161" s="52"/>
      <c r="D161" s="52" t="s">
        <v>160</v>
      </c>
      <c r="E161" s="30">
        <v>1</v>
      </c>
      <c r="F161" s="30">
        <v>1</v>
      </c>
      <c r="G161" s="36" t="s">
        <v>58</v>
      </c>
      <c r="H161" s="43">
        <f>F161/E161</f>
        <v>1</v>
      </c>
      <c r="I161" s="2"/>
    </row>
    <row r="162" spans="1:9" ht="179.25">
      <c r="A162" s="67">
        <v>24</v>
      </c>
      <c r="B162" s="38"/>
      <c r="C162" s="10" t="s">
        <v>147</v>
      </c>
      <c r="D162" s="29"/>
      <c r="E162" s="30"/>
      <c r="F162" s="31"/>
      <c r="G162" s="37"/>
      <c r="H162" s="43"/>
      <c r="I162" s="2"/>
    </row>
    <row r="163" spans="1:9" ht="92.25" customHeight="1">
      <c r="A163" s="68" t="s">
        <v>155</v>
      </c>
      <c r="B163" s="71" t="s">
        <v>159</v>
      </c>
      <c r="C163" s="47"/>
      <c r="D163" s="47" t="s">
        <v>160</v>
      </c>
      <c r="E163" s="30">
        <v>1</v>
      </c>
      <c r="F163" s="31">
        <v>0.8</v>
      </c>
      <c r="G163" s="36" t="s">
        <v>58</v>
      </c>
      <c r="H163" s="33">
        <f>F163/E163</f>
        <v>0.8</v>
      </c>
      <c r="I163" s="37"/>
    </row>
    <row r="164" spans="1:9" ht="60">
      <c r="A164" s="67" t="s">
        <v>156</v>
      </c>
      <c r="B164" s="71" t="s">
        <v>161</v>
      </c>
      <c r="C164" s="51"/>
      <c r="D164" s="51" t="s">
        <v>162</v>
      </c>
      <c r="E164" s="53">
        <v>5</v>
      </c>
      <c r="F164" s="54">
        <v>5</v>
      </c>
      <c r="G164" s="36" t="s">
        <v>58</v>
      </c>
      <c r="H164" s="43">
        <f>F164/E164</f>
        <v>1</v>
      </c>
      <c r="I164" s="37" t="s">
        <v>217</v>
      </c>
    </row>
    <row r="165" spans="1:9" ht="32.25" customHeight="1">
      <c r="A165" s="67" t="s">
        <v>157</v>
      </c>
      <c r="B165" s="71" t="s">
        <v>163</v>
      </c>
      <c r="C165" s="52"/>
      <c r="D165" s="52" t="s">
        <v>164</v>
      </c>
      <c r="E165" s="53">
        <v>0</v>
      </c>
      <c r="F165" s="54">
        <v>0</v>
      </c>
      <c r="G165" s="36" t="s">
        <v>58</v>
      </c>
      <c r="H165" s="43"/>
      <c r="I165" s="2"/>
    </row>
    <row r="166" spans="1:9" ht="44.25" customHeight="1">
      <c r="A166" s="28" t="s">
        <v>158</v>
      </c>
      <c r="B166" s="71" t="s">
        <v>165</v>
      </c>
      <c r="C166" s="52"/>
      <c r="D166" s="52" t="s">
        <v>160</v>
      </c>
      <c r="E166" s="30">
        <v>1</v>
      </c>
      <c r="F166" s="31">
        <v>1</v>
      </c>
      <c r="G166" s="36" t="s">
        <v>58</v>
      </c>
      <c r="H166" s="43">
        <f>F166/E166</f>
        <v>1</v>
      </c>
      <c r="I166" s="2"/>
    </row>
  </sheetData>
  <sheetProtection/>
  <mergeCells count="46">
    <mergeCell ref="A64:A65"/>
    <mergeCell ref="B15:E15"/>
    <mergeCell ref="E64:E65"/>
    <mergeCell ref="B64:B65"/>
    <mergeCell ref="D64:D65"/>
    <mergeCell ref="A20:G20"/>
    <mergeCell ref="F23:F24"/>
    <mergeCell ref="H64:H65"/>
    <mergeCell ref="C23:C24"/>
    <mergeCell ref="D23:D24"/>
    <mergeCell ref="A23:A24"/>
    <mergeCell ref="B23:B24"/>
    <mergeCell ref="F56:F57"/>
    <mergeCell ref="H23:H24"/>
    <mergeCell ref="D56:D57"/>
    <mergeCell ref="E56:E57"/>
    <mergeCell ref="G56:G57"/>
    <mergeCell ref="L23:L24"/>
    <mergeCell ref="K23:K24"/>
    <mergeCell ref="I23:I24"/>
    <mergeCell ref="J23:J24"/>
    <mergeCell ref="A47:G47"/>
    <mergeCell ref="A8:G8"/>
    <mergeCell ref="A9:G9"/>
    <mergeCell ref="A12:G12"/>
    <mergeCell ref="A13:G13"/>
    <mergeCell ref="A14:G14"/>
    <mergeCell ref="K26:K43"/>
    <mergeCell ref="E23:E24"/>
    <mergeCell ref="I56:I57"/>
    <mergeCell ref="A53:G53"/>
    <mergeCell ref="A54:G54"/>
    <mergeCell ref="A56:A57"/>
    <mergeCell ref="B56:B57"/>
    <mergeCell ref="C56:C57"/>
    <mergeCell ref="G23:G24"/>
    <mergeCell ref="F2:F4"/>
    <mergeCell ref="A6:G6"/>
    <mergeCell ref="A21:G21"/>
    <mergeCell ref="A46:G46"/>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29" r:id="rId2"/>
  <headerFooter>
    <oddFooter>&amp;R&amp;P</oddFooter>
  </headerFooter>
  <rowBreaks count="3" manualBreakCount="3">
    <brk id="31" max="11" man="1"/>
    <brk id="43" max="255" man="1"/>
    <brk id="51"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1</cp:lastModifiedBy>
  <cp:lastPrinted>2020-10-05T13:00:33Z</cp:lastPrinted>
  <dcterms:created xsi:type="dcterms:W3CDTF">2016-02-04T06:52:46Z</dcterms:created>
  <dcterms:modified xsi:type="dcterms:W3CDTF">2020-10-30T06:10:12Z</dcterms:modified>
  <cp:category/>
  <cp:version/>
  <cp:contentType/>
  <cp:contentStatus/>
</cp:coreProperties>
</file>